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WVU Masters Documents\Thesis\Publications\Post-Review Submission Materials\"/>
    </mc:Choice>
  </mc:AlternateContent>
  <xr:revisionPtr revIDLastSave="0" documentId="8_{FD97D74D-AD44-42FE-A6B5-433FC9330972}" xr6:coauthVersionLast="33" xr6:coauthVersionMax="33" xr10:uidLastSave="{00000000-0000-0000-0000-000000000000}"/>
  <bookViews>
    <workbookView xWindow="0" yWindow="0" windowWidth="51204" windowHeight="28800" xr2:uid="{00000000-000D-0000-FFFF-FFFF00000000}"/>
  </bookViews>
  <sheets>
    <sheet name="Appendix 1. MIP-3H" sheetId="2" r:id="rId1"/>
    <sheet name="Appendix 2. WV-6" sheetId="3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5" i="2"/>
  <c r="D61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4" i="3"/>
  <c r="C66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5" i="2"/>
  <c r="O10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<sst xmlns="http://schemas.openxmlformats.org/spreadsheetml/2006/main" count="86" uniqueCount="48">
  <si>
    <t>Major elements (wt% oxides)</t>
  </si>
  <si>
    <t>Ignition losses (wt%)</t>
  </si>
  <si>
    <t>Volatiles (wt% and ppm)</t>
  </si>
  <si>
    <t>Trace elements (ppm)</t>
  </si>
  <si>
    <t>SiO2</t>
  </si>
  <si>
    <t>TiO2</t>
  </si>
  <si>
    <t>Al2O3</t>
  </si>
  <si>
    <t>FeO*</t>
  </si>
  <si>
    <t>MnO</t>
  </si>
  <si>
    <t>MgO</t>
  </si>
  <si>
    <t>CaO</t>
  </si>
  <si>
    <t>Na2O</t>
  </si>
  <si>
    <t>K2O</t>
  </si>
  <si>
    <t>P2O5</t>
  </si>
  <si>
    <t>Ba</t>
  </si>
  <si>
    <t>600 C LOI</t>
  </si>
  <si>
    <t>900 C LOI</t>
  </si>
  <si>
    <t>sumMaj</t>
  </si>
  <si>
    <t>sumAll</t>
  </si>
  <si>
    <t>Br &gt;=</t>
  </si>
  <si>
    <t>As &gt;=</t>
  </si>
  <si>
    <t>Ni</t>
  </si>
  <si>
    <t>Sc</t>
  </si>
  <si>
    <t>Zn</t>
  </si>
  <si>
    <t>Rb</t>
  </si>
  <si>
    <t>Cs</t>
  </si>
  <si>
    <t>Zr</t>
  </si>
  <si>
    <t>Hf</t>
  </si>
  <si>
    <t>La</t>
  </si>
  <si>
    <t>Ce</t>
  </si>
  <si>
    <t>Nd</t>
  </si>
  <si>
    <t>Th</t>
  </si>
  <si>
    <t>U</t>
  </si>
  <si>
    <t>nd</t>
  </si>
  <si>
    <t>Mahantango Formation</t>
  </si>
  <si>
    <t>Marcellus Shale</t>
  </si>
  <si>
    <r>
      <t xml:space="preserve">Supplemental Appendix 1. </t>
    </r>
    <r>
      <rPr>
        <sz val="14"/>
        <rFont val="Arial"/>
        <family val="2"/>
      </rPr>
      <t xml:space="preserve">Major, minor, trace elemental chemistry and loss-on-ignition data for the MIP-3H well. </t>
    </r>
  </si>
  <si>
    <t>Major elements (wt% oxide)</t>
  </si>
  <si>
    <t>Sm</t>
  </si>
  <si>
    <t>Yb</t>
  </si>
  <si>
    <t>Samples (ft.)</t>
  </si>
  <si>
    <t>Sample (ft.)</t>
  </si>
  <si>
    <t>Depth from contact (ft.)</t>
  </si>
  <si>
    <t xml:space="preserve">Marcellus Sh. </t>
  </si>
  <si>
    <t>Depth from MF-MS contact (ft.)</t>
  </si>
  <si>
    <r>
      <t xml:space="preserve">Supplemental Appendix 2. </t>
    </r>
    <r>
      <rPr>
        <sz val="10"/>
        <rFont val="Arial"/>
        <family val="2"/>
      </rPr>
      <t xml:space="preserve">Major, minor, trace elemental chemistry and loss-on-ignition data for the WV-6 well. </t>
    </r>
  </si>
  <si>
    <t>Depth from MF-MS contact (m)</t>
  </si>
  <si>
    <t>Depth from contact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</si>
</sst>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2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2" fontId="1" fillId="0" borderId="0" xfId="1" applyNumberFormat="1" applyAlignment="1">
      <alignment horizontal="right"/>
    </xf>
    <xf numFmtId="164" fontId="1" fillId="0" borderId="0" xfId="1" applyNumberFormat="1" applyAlignment="1">
      <alignment horizontal="right"/>
    </xf>
    <xf numFmtId="2" fontId="1" fillId="0" borderId="0" xfId="1" applyNumberFormat="1"/>
    <xf numFmtId="1" fontId="1" fillId="0" borderId="0" xfId="1" applyNumberFormat="1" applyAlignment="1">
      <alignment horizontal="right"/>
    </xf>
    <xf numFmtId="49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165" fontId="1" fillId="0" borderId="0" xfId="1" applyNumberFormat="1" applyAlignment="1">
      <alignment horizontal="right"/>
    </xf>
    <xf numFmtId="0" fontId="1" fillId="0" borderId="0" xfId="1" applyAlignment="1">
      <alignment horizontal="left"/>
    </xf>
    <xf numFmtId="0" fontId="2" fillId="0" borderId="0" xfId="1" applyFont="1"/>
    <xf numFmtId="1" fontId="1" fillId="0" borderId="0" xfId="1" applyNumberFormat="1"/>
    <xf numFmtId="0" fontId="2" fillId="0" borderId="0" xfId="2" applyFont="1" applyAlignment="1">
      <alignment horizontal="center"/>
    </xf>
    <xf numFmtId="0" fontId="1" fillId="0" borderId="0" xfId="1" applyFill="1" applyAlignment="1">
      <alignment horizontal="right"/>
    </xf>
    <xf numFmtId="0" fontId="1" fillId="0" borderId="0" xfId="2" applyFont="1" applyAlignment="1">
      <alignment horizontal="left"/>
    </xf>
    <xf numFmtId="2" fontId="2" fillId="0" borderId="0" xfId="1" applyNumberFormat="1" applyFont="1"/>
    <xf numFmtId="0" fontId="2" fillId="0" borderId="4" xfId="1" applyFont="1" applyBorder="1" applyAlignment="1">
      <alignment horizontal="right"/>
    </xf>
    <xf numFmtId="0" fontId="2" fillId="0" borderId="4" xfId="2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1" fillId="0" borderId="0" xfId="1" applyNumberFormat="1" applyFont="1" applyBorder="1" applyAlignment="1">
      <alignment horizontal="left"/>
    </xf>
    <xf numFmtId="2" fontId="1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2" fontId="1" fillId="0" borderId="0" xfId="1" applyNumberFormat="1" applyFont="1" applyBorder="1"/>
    <xf numFmtId="49" fontId="1" fillId="0" borderId="0" xfId="1" applyNumberFormat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0" xfId="1" applyNumberFormat="1" applyFont="1" applyBorder="1" applyAlignment="1">
      <alignment horizontal="left"/>
    </xf>
    <xf numFmtId="2" fontId="1" fillId="0" borderId="10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2" fontId="1" fillId="0" borderId="10" xfId="1" applyNumberFormat="1" applyFont="1" applyBorder="1"/>
    <xf numFmtId="0" fontId="2" fillId="0" borderId="3" xfId="1" applyFont="1" applyBorder="1" applyAlignment="1">
      <alignment horizontal="left"/>
    </xf>
    <xf numFmtId="2" fontId="1" fillId="0" borderId="6" xfId="1" applyNumberFormat="1" applyFont="1" applyBorder="1" applyAlignment="1">
      <alignment horizontal="right"/>
    </xf>
    <xf numFmtId="2" fontId="1" fillId="0" borderId="9" xfId="1" applyNumberFormat="1" applyFont="1" applyBorder="1" applyAlignment="1">
      <alignment horizontal="right"/>
    </xf>
    <xf numFmtId="2" fontId="1" fillId="0" borderId="6" xfId="1" applyNumberFormat="1" applyFont="1" applyBorder="1"/>
    <xf numFmtId="2" fontId="1" fillId="0" borderId="7" xfId="1" applyNumberFormat="1" applyFont="1" applyBorder="1" applyAlignment="1">
      <alignment horizontal="right"/>
    </xf>
    <xf numFmtId="2" fontId="1" fillId="0" borderId="9" xfId="1" applyNumberFormat="1" applyFont="1" applyBorder="1"/>
    <xf numFmtId="2" fontId="1" fillId="0" borderId="11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164" fontId="1" fillId="0" borderId="11" xfId="1" applyNumberFormat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15" xfId="1" applyFont="1" applyBorder="1" applyAlignment="1">
      <alignment horizontal="right"/>
    </xf>
    <xf numFmtId="0" fontId="2" fillId="0" borderId="8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0" xfId="2" applyAlignment="1">
      <alignment horizontal="left"/>
    </xf>
    <xf numFmtId="2" fontId="1" fillId="0" borderId="0" xfId="2" applyNumberFormat="1" applyAlignment="1">
      <alignment horizontal="right"/>
    </xf>
    <xf numFmtId="164" fontId="1" fillId="0" borderId="0" xfId="2" applyNumberFormat="1" applyAlignment="1">
      <alignment horizontal="right"/>
    </xf>
    <xf numFmtId="165" fontId="1" fillId="0" borderId="0" xfId="2" applyNumberFormat="1" applyAlignment="1">
      <alignment horizontal="center"/>
    </xf>
    <xf numFmtId="1" fontId="1" fillId="0" borderId="0" xfId="2" applyNumberFormat="1" applyAlignment="1">
      <alignment horizontal="right"/>
    </xf>
    <xf numFmtId="165" fontId="1" fillId="0" borderId="0" xfId="2" applyNumberFormat="1" applyAlignment="1">
      <alignment horizontal="right"/>
    </xf>
    <xf numFmtId="165" fontId="1" fillId="0" borderId="0" xfId="1" applyNumberFormat="1" applyAlignment="1">
      <alignment horizontal="center"/>
    </xf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0" fontId="2" fillId="0" borderId="0" xfId="2" applyFont="1" applyAlignment="1">
      <alignment horizontal="left"/>
    </xf>
    <xf numFmtId="0" fontId="2" fillId="0" borderId="0" xfId="1" applyFont="1" applyFill="1" applyAlignment="1">
      <alignment horizontal="right"/>
    </xf>
    <xf numFmtId="2" fontId="2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0" fontId="1" fillId="0" borderId="0" xfId="2"/>
    <xf numFmtId="0" fontId="1" fillId="0" borderId="9" xfId="2" applyBorder="1" applyAlignment="1">
      <alignment horizontal="left"/>
    </xf>
    <xf numFmtId="0" fontId="1" fillId="0" borderId="2" xfId="1" applyBorder="1"/>
    <xf numFmtId="0" fontId="1" fillId="0" borderId="4" xfId="2" applyFont="1" applyBorder="1" applyAlignment="1">
      <alignment horizontal="center"/>
    </xf>
    <xf numFmtId="0" fontId="1" fillId="0" borderId="6" xfId="2" applyFont="1" applyBorder="1" applyAlignment="1">
      <alignment horizontal="left"/>
    </xf>
    <xf numFmtId="2" fontId="1" fillId="0" borderId="6" xfId="2" applyNumberFormat="1" applyFont="1" applyBorder="1" applyAlignment="1">
      <alignment horizontal="right"/>
    </xf>
    <xf numFmtId="164" fontId="1" fillId="0" borderId="0" xfId="2" applyNumberFormat="1" applyFont="1" applyBorder="1" applyAlignment="1">
      <alignment horizontal="right"/>
    </xf>
    <xf numFmtId="2" fontId="1" fillId="0" borderId="0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165" fontId="1" fillId="0" borderId="6" xfId="2" applyNumberFormat="1" applyFon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2" fontId="1" fillId="0" borderId="7" xfId="2" applyNumberFormat="1" applyFont="1" applyBorder="1" applyAlignment="1">
      <alignment horizontal="right"/>
    </xf>
    <xf numFmtId="1" fontId="1" fillId="0" borderId="0" xfId="2" applyNumberFormat="1" applyFont="1" applyBorder="1" applyAlignment="1">
      <alignment horizontal="right"/>
    </xf>
    <xf numFmtId="1" fontId="1" fillId="0" borderId="6" xfId="2" applyNumberFormat="1" applyFont="1" applyBorder="1" applyAlignment="1">
      <alignment horizontal="right"/>
    </xf>
    <xf numFmtId="165" fontId="1" fillId="0" borderId="0" xfId="2" applyNumberFormat="1" applyFont="1" applyBorder="1" applyAlignment="1">
      <alignment horizontal="right"/>
    </xf>
    <xf numFmtId="1" fontId="1" fillId="0" borderId="7" xfId="1" applyNumberFormat="1" applyFont="1" applyBorder="1"/>
    <xf numFmtId="2" fontId="1" fillId="0" borderId="9" xfId="2" applyNumberFormat="1" applyFont="1" applyBorder="1" applyAlignment="1">
      <alignment horizontal="right"/>
    </xf>
    <xf numFmtId="164" fontId="1" fillId="0" borderId="10" xfId="2" applyNumberFormat="1" applyFont="1" applyBorder="1" applyAlignment="1">
      <alignment horizontal="right"/>
    </xf>
    <xf numFmtId="2" fontId="1" fillId="0" borderId="10" xfId="2" applyNumberFormat="1" applyFont="1" applyBorder="1" applyAlignment="1">
      <alignment horizontal="right"/>
    </xf>
    <xf numFmtId="164" fontId="1" fillId="0" borderId="11" xfId="2" applyNumberFormat="1" applyFont="1" applyBorder="1" applyAlignment="1">
      <alignment horizontal="right"/>
    </xf>
    <xf numFmtId="165" fontId="1" fillId="0" borderId="9" xfId="2" applyNumberFormat="1" applyFont="1" applyBorder="1" applyAlignment="1">
      <alignment horizontal="center"/>
    </xf>
    <xf numFmtId="165" fontId="1" fillId="0" borderId="10" xfId="2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right"/>
    </xf>
    <xf numFmtId="1" fontId="1" fillId="0" borderId="10" xfId="2" applyNumberFormat="1" applyFont="1" applyBorder="1" applyAlignment="1">
      <alignment horizontal="right"/>
    </xf>
    <xf numFmtId="1" fontId="1" fillId="0" borderId="9" xfId="2" applyNumberFormat="1" applyFont="1" applyBorder="1" applyAlignment="1">
      <alignment horizontal="right"/>
    </xf>
    <xf numFmtId="165" fontId="1" fillId="0" borderId="10" xfId="2" applyNumberFormat="1" applyFont="1" applyBorder="1" applyAlignment="1">
      <alignment horizontal="right"/>
    </xf>
    <xf numFmtId="1" fontId="1" fillId="0" borderId="11" xfId="1" applyNumberFormat="1" applyFont="1" applyBorder="1"/>
    <xf numFmtId="0" fontId="1" fillId="0" borderId="7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1" fillId="0" borderId="0" xfId="1" applyBorder="1"/>
    <xf numFmtId="0" fontId="2" fillId="0" borderId="0" xfId="1" applyFont="1" applyBorder="1" applyAlignment="1">
      <alignment horizontal="right"/>
    </xf>
    <xf numFmtId="0" fontId="2" fillId="0" borderId="8" xfId="1" applyFont="1" applyFill="1" applyBorder="1" applyAlignment="1">
      <alignment horizontal="right"/>
    </xf>
    <xf numFmtId="0" fontId="2" fillId="0" borderId="15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1" fontId="1" fillId="0" borderId="6" xfId="1" applyNumberFormat="1" applyFont="1" applyFill="1" applyBorder="1" applyAlignment="1">
      <alignment horizontal="right"/>
    </xf>
    <xf numFmtId="1" fontId="1" fillId="0" borderId="7" xfId="1" applyNumberFormat="1" applyFont="1" applyFill="1" applyBorder="1" applyAlignment="1">
      <alignment horizontal="right"/>
    </xf>
    <xf numFmtId="1" fontId="1" fillId="0" borderId="0" xfId="1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" fontId="1" fillId="0" borderId="9" xfId="1" applyNumberFormat="1" applyFont="1" applyFill="1" applyBorder="1" applyAlignment="1">
      <alignment horizontal="right"/>
    </xf>
    <xf numFmtId="1" fontId="1" fillId="0" borderId="11" xfId="1" applyNumberFormat="1" applyFont="1" applyFill="1" applyBorder="1" applyAlignment="1">
      <alignment horizontal="right"/>
    </xf>
    <xf numFmtId="1" fontId="1" fillId="0" borderId="10" xfId="1" applyNumberFormat="1" applyFont="1" applyFill="1" applyBorder="1" applyAlignment="1">
      <alignment horizontal="right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13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1" fillId="0" borderId="14" xfId="1" applyNumberFormat="1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left"/>
    </xf>
    <xf numFmtId="165" fontId="1" fillId="0" borderId="11" xfId="1" applyNumberFormat="1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8"/>
  <sheetViews>
    <sheetView tabSelected="1" topLeftCell="A31" zoomScale="84" zoomScaleNormal="84" workbookViewId="0">
      <selection activeCell="D63" sqref="D63"/>
    </sheetView>
  </sheetViews>
  <sheetFormatPr defaultColWidth="8.77734375" defaultRowHeight="13.2" x14ac:dyDescent="0.25"/>
  <cols>
    <col min="1" max="1" width="6.6640625" style="14" customWidth="1"/>
    <col min="2" max="4" width="12.109375" style="1" customWidth="1"/>
    <col min="5" max="19" width="8.77734375" style="1"/>
    <col min="20" max="20" width="7.77734375" style="1" customWidth="1"/>
    <col min="21" max="21" width="11.77734375" style="1" customWidth="1"/>
    <col min="22" max="23" width="7.77734375" style="1" customWidth="1"/>
    <col min="24" max="45" width="7.6640625" style="1" customWidth="1"/>
    <col min="46" max="16384" width="8.77734375" style="1"/>
  </cols>
  <sheetData>
    <row r="1" spans="1:47" ht="15" customHeight="1" x14ac:dyDescent="0.25">
      <c r="A1" s="122" t="s">
        <v>36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4"/>
      <c r="AU1" s="94"/>
    </row>
    <row r="2" spans="1:47" ht="15.75" customHeight="1" thickBo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7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4"/>
      <c r="AU2" s="94"/>
    </row>
    <row r="3" spans="1:47" ht="15" customHeight="1" x14ac:dyDescent="0.25">
      <c r="A3" s="117"/>
      <c r="B3" s="115" t="s">
        <v>41</v>
      </c>
      <c r="C3" s="113" t="s">
        <v>42</v>
      </c>
      <c r="D3" s="113" t="s">
        <v>47</v>
      </c>
      <c r="E3" s="33" t="s">
        <v>0</v>
      </c>
      <c r="F3" s="20"/>
      <c r="G3" s="20"/>
      <c r="H3" s="20"/>
      <c r="I3" s="20"/>
      <c r="J3" s="20"/>
      <c r="K3" s="20"/>
      <c r="L3" s="20"/>
      <c r="M3" s="20"/>
      <c r="N3" s="20"/>
      <c r="O3" s="22"/>
      <c r="P3" s="33" t="s">
        <v>1</v>
      </c>
      <c r="Q3" s="21"/>
      <c r="R3" s="20"/>
      <c r="S3" s="22"/>
      <c r="T3" s="119" t="s">
        <v>2</v>
      </c>
      <c r="U3" s="120"/>
      <c r="V3" s="119" t="s">
        <v>3</v>
      </c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0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4"/>
      <c r="AU3" s="94"/>
    </row>
    <row r="4" spans="1:47" ht="12.75" customHeight="1" x14ac:dyDescent="0.25">
      <c r="A4" s="118"/>
      <c r="B4" s="116"/>
      <c r="C4" s="114"/>
      <c r="D4" s="114"/>
      <c r="E4" s="42" t="s">
        <v>4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4" t="s">
        <v>14</v>
      </c>
      <c r="P4" s="45" t="s">
        <v>15</v>
      </c>
      <c r="Q4" s="46" t="s">
        <v>16</v>
      </c>
      <c r="R4" s="43" t="s">
        <v>17</v>
      </c>
      <c r="S4" s="44" t="s">
        <v>18</v>
      </c>
      <c r="T4" s="96" t="s">
        <v>19</v>
      </c>
      <c r="U4" s="97" t="s">
        <v>20</v>
      </c>
      <c r="V4" s="96" t="s">
        <v>21</v>
      </c>
      <c r="W4" s="98" t="s">
        <v>22</v>
      </c>
      <c r="X4" s="98" t="s">
        <v>14</v>
      </c>
      <c r="Y4" s="98" t="s">
        <v>24</v>
      </c>
      <c r="Z4" s="98" t="s">
        <v>25</v>
      </c>
      <c r="AA4" s="98" t="s">
        <v>26</v>
      </c>
      <c r="AB4" s="98" t="s">
        <v>27</v>
      </c>
      <c r="AC4" s="98" t="s">
        <v>28</v>
      </c>
      <c r="AD4" s="98" t="s">
        <v>29</v>
      </c>
      <c r="AE4" s="98" t="s">
        <v>30</v>
      </c>
      <c r="AF4" s="98" t="s">
        <v>31</v>
      </c>
      <c r="AG4" s="97" t="s">
        <v>32</v>
      </c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</row>
    <row r="5" spans="1:47" ht="16.5" customHeight="1" x14ac:dyDescent="0.25">
      <c r="A5" s="111" t="s">
        <v>34</v>
      </c>
      <c r="B5" s="23">
        <v>7447.2</v>
      </c>
      <c r="C5" s="23">
        <f>(B5-7454)*-1</f>
        <v>6.8000000000001819</v>
      </c>
      <c r="D5" s="141">
        <f>C5*0.3048</f>
        <v>2.0726400000000553</v>
      </c>
      <c r="E5" s="34">
        <v>58.543196642499254</v>
      </c>
      <c r="F5" s="25">
        <v>0.69061084293660746</v>
      </c>
      <c r="G5" s="24">
        <v>16.516547291320435</v>
      </c>
      <c r="H5" s="24">
        <v>5.8620157021384358</v>
      </c>
      <c r="I5" s="25">
        <v>2.1896290271033573E-2</v>
      </c>
      <c r="J5" s="24">
        <v>1.4000691256001807</v>
      </c>
      <c r="K5" s="24">
        <v>0.86458010276933417</v>
      </c>
      <c r="L5" s="24">
        <v>0.66658959622576897</v>
      </c>
      <c r="M5" s="24">
        <v>3.9728370377414124</v>
      </c>
      <c r="N5" s="25">
        <v>7.9454892966619728E-2</v>
      </c>
      <c r="O5" s="40">
        <f>X5/10000</f>
        <v>0.14957845548018292</v>
      </c>
      <c r="P5" s="36">
        <v>7.2149492677963885</v>
      </c>
      <c r="Q5" s="26">
        <v>1.9851116625310028</v>
      </c>
      <c r="R5" s="24">
        <v>88.617797524469083</v>
      </c>
      <c r="S5" s="37">
        <v>98.572880423000001</v>
      </c>
      <c r="T5" s="99">
        <v>0.9238941042630201</v>
      </c>
      <c r="U5" s="100">
        <v>21.979440740417246</v>
      </c>
      <c r="V5" s="99">
        <v>105.32392788598428</v>
      </c>
      <c r="W5" s="101">
        <v>15.70619977247134</v>
      </c>
      <c r="X5" s="101">
        <v>1495.7845548018292</v>
      </c>
      <c r="Y5" s="101">
        <v>186.62660906113007</v>
      </c>
      <c r="Z5" s="101">
        <v>10.162835146893221</v>
      </c>
      <c r="AA5" s="101">
        <v>119.18233944992959</v>
      </c>
      <c r="AB5" s="101">
        <v>1.8477882085260402</v>
      </c>
      <c r="AC5" s="101">
        <v>38.803552379046842</v>
      </c>
      <c r="AD5" s="101">
        <v>76.68321065383067</v>
      </c>
      <c r="AE5" s="101">
        <v>36.031870066257788</v>
      </c>
      <c r="AF5" s="101">
        <v>11.086729251156239</v>
      </c>
      <c r="AG5" s="100">
        <v>8.3150469383671801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</row>
    <row r="6" spans="1:47" ht="15" customHeight="1" x14ac:dyDescent="0.25">
      <c r="A6" s="111"/>
      <c r="B6" s="23">
        <v>7448.35</v>
      </c>
      <c r="C6" s="23">
        <f t="shared" ref="C6:C65" si="0">(B6-7454)*-1</f>
        <v>5.6499999999996362</v>
      </c>
      <c r="D6" s="141">
        <f t="shared" ref="D6:D66" si="1">C6*0.3048</f>
        <v>1.7221199999998893</v>
      </c>
      <c r="E6" s="34">
        <v>57.984524117653812</v>
      </c>
      <c r="F6" s="25">
        <v>0.71789837731976347</v>
      </c>
      <c r="G6" s="24">
        <v>17.181836032255731</v>
      </c>
      <c r="H6" s="24">
        <v>5.7073242841973162</v>
      </c>
      <c r="I6" s="25">
        <v>1.8850924471698671E-2</v>
      </c>
      <c r="J6" s="24">
        <v>1.3763933536213935</v>
      </c>
      <c r="K6" s="24">
        <v>0.41637554150171502</v>
      </c>
      <c r="L6" s="24">
        <v>0.63477039818602898</v>
      </c>
      <c r="M6" s="24">
        <v>4.1274329020107068</v>
      </c>
      <c r="N6" s="25">
        <v>6.5564434869859273E-2</v>
      </c>
      <c r="O6" s="40">
        <f t="shared" ref="O6:O66" si="2">X6/10000</f>
        <v>0.11724355464105272</v>
      </c>
      <c r="P6" s="36">
        <v>7.8872102612693631</v>
      </c>
      <c r="Q6" s="26">
        <v>1.714416336482778</v>
      </c>
      <c r="R6" s="24">
        <v>88.23097036608803</v>
      </c>
      <c r="S6" s="37">
        <v>98.388887745000005</v>
      </c>
      <c r="T6" s="99">
        <v>1.8391145826047484</v>
      </c>
      <c r="U6" s="100">
        <v>24.119987750861277</v>
      </c>
      <c r="V6" s="99">
        <v>124.14023432582053</v>
      </c>
      <c r="W6" s="101">
        <v>18.391145826047484</v>
      </c>
      <c r="X6" s="101">
        <v>1172.4355464105272</v>
      </c>
      <c r="Y6" s="101">
        <v>196.78526033870807</v>
      </c>
      <c r="Z6" s="101">
        <v>17.471588534745109</v>
      </c>
      <c r="AA6" s="101">
        <v>122.30111974321576</v>
      </c>
      <c r="AB6" s="101">
        <v>4.5977864565118711</v>
      </c>
      <c r="AC6" s="101">
        <v>39.540963526002088</v>
      </c>
      <c r="AD6" s="101">
        <v>75.403697886794689</v>
      </c>
      <c r="AE6" s="101">
        <v>31.264947904280721</v>
      </c>
      <c r="AF6" s="101">
        <v>11.954244786930865</v>
      </c>
      <c r="AG6" s="100">
        <v>9.1955729130237422</v>
      </c>
    </row>
    <row r="7" spans="1:47" ht="15" customHeight="1" x14ac:dyDescent="0.25">
      <c r="A7" s="111"/>
      <c r="B7" s="23">
        <v>7449.25</v>
      </c>
      <c r="C7" s="23">
        <f t="shared" si="0"/>
        <v>4.75</v>
      </c>
      <c r="D7" s="141">
        <f t="shared" si="1"/>
        <v>1.4478</v>
      </c>
      <c r="E7" s="34">
        <v>57.336339185253422</v>
      </c>
      <c r="F7" s="25">
        <v>0.73657324315837014</v>
      </c>
      <c r="G7" s="24">
        <v>17.504072501380879</v>
      </c>
      <c r="H7" s="24">
        <v>6.6624220031338837</v>
      </c>
      <c r="I7" s="25">
        <v>1.8888855997931685E-2</v>
      </c>
      <c r="J7" s="24">
        <v>1.4055151677680484</v>
      </c>
      <c r="K7" s="24">
        <v>0.3570454487413916</v>
      </c>
      <c r="L7" s="24">
        <v>0.71307734911216247</v>
      </c>
      <c r="M7" s="24">
        <v>4.1984859141549027</v>
      </c>
      <c r="N7" s="25">
        <v>6.2471435934622836E-2</v>
      </c>
      <c r="O7" s="40">
        <f t="shared" si="2"/>
        <v>0.13821114144828062</v>
      </c>
      <c r="P7" s="36">
        <v>7.4483106404437613</v>
      </c>
      <c r="Q7" s="26">
        <v>2.0450789153453655</v>
      </c>
      <c r="R7" s="24">
        <v>88.994891104635613</v>
      </c>
      <c r="S7" s="37">
        <v>99.124162479999995</v>
      </c>
      <c r="T7" s="99">
        <v>0</v>
      </c>
      <c r="U7" s="100">
        <v>31.475283945821772</v>
      </c>
      <c r="V7" s="99">
        <v>134.52551100965979</v>
      </c>
      <c r="W7" s="101">
        <v>14.742521754483265</v>
      </c>
      <c r="X7" s="101">
        <v>1382.1114144828061</v>
      </c>
      <c r="Y7" s="101">
        <v>201.78826651448969</v>
      </c>
      <c r="Z7" s="101">
        <v>11.056891315862448</v>
      </c>
      <c r="AA7" s="101">
        <v>124.39002730345257</v>
      </c>
      <c r="AB7" s="101">
        <v>3.6856304386208163</v>
      </c>
      <c r="AC7" s="101">
        <v>37.77771199586337</v>
      </c>
      <c r="AD7" s="101">
        <v>70.948385943450717</v>
      </c>
      <c r="AE7" s="101">
        <v>32.249266337932148</v>
      </c>
      <c r="AF7" s="101">
        <v>11.978298925517652</v>
      </c>
      <c r="AG7" s="100">
        <v>8.2926684868968366</v>
      </c>
    </row>
    <row r="8" spans="1:47" ht="15" customHeight="1" x14ac:dyDescent="0.25">
      <c r="A8" s="111"/>
      <c r="B8" s="23">
        <v>7450.2</v>
      </c>
      <c r="C8" s="23">
        <f t="shared" si="0"/>
        <v>3.8000000000001819</v>
      </c>
      <c r="D8" s="141">
        <f t="shared" si="1"/>
        <v>1.1582400000000554</v>
      </c>
      <c r="E8" s="34">
        <v>59.403257955360495</v>
      </c>
      <c r="F8" s="25">
        <v>0.70814409455463145</v>
      </c>
      <c r="G8" s="24">
        <v>16.727887719836858</v>
      </c>
      <c r="H8" s="24">
        <v>5.8429768430246112</v>
      </c>
      <c r="I8" s="25">
        <v>1.9655217078499852E-2</v>
      </c>
      <c r="J8" s="24">
        <v>1.3448989572675416</v>
      </c>
      <c r="K8" s="24">
        <v>0.426944691728735</v>
      </c>
      <c r="L8" s="24">
        <v>0.70137602452288372</v>
      </c>
      <c r="M8" s="24">
        <v>4.0203263121461736</v>
      </c>
      <c r="N8" s="25">
        <v>7.046209896065983E-2</v>
      </c>
      <c r="O8" s="40">
        <f t="shared" si="2"/>
        <v>0.12775891101024903</v>
      </c>
      <c r="P8" s="36">
        <v>7.176333845750074</v>
      </c>
      <c r="Q8" s="26">
        <v>1.726784343821943</v>
      </c>
      <c r="R8" s="24">
        <v>89.265929914481092</v>
      </c>
      <c r="S8" s="37">
        <v>98.754348018999991</v>
      </c>
      <c r="T8" s="99">
        <v>0.92713288106131375</v>
      </c>
      <c r="U8" s="100">
        <v>20.925389125553849</v>
      </c>
      <c r="V8" s="99">
        <v>96.421819630376618</v>
      </c>
      <c r="W8" s="101">
        <v>16.688391859103646</v>
      </c>
      <c r="X8" s="101">
        <v>1277.5891101024902</v>
      </c>
      <c r="Y8" s="101">
        <v>192.84363926075324</v>
      </c>
      <c r="Z8" s="101">
        <v>15.761258978042331</v>
      </c>
      <c r="AA8" s="101">
        <v>119.60014165690947</v>
      </c>
      <c r="AB8" s="101">
        <v>2.7813986431839406</v>
      </c>
      <c r="AC8" s="101">
        <v>37.085315242452552</v>
      </c>
      <c r="AD8" s="101">
        <v>71.389231841721156</v>
      </c>
      <c r="AE8" s="101">
        <v>36.158182361391241</v>
      </c>
      <c r="AF8" s="101">
        <v>11.125594572735762</v>
      </c>
      <c r="AG8" s="100">
        <v>6.489930167429196</v>
      </c>
    </row>
    <row r="9" spans="1:47" ht="15" customHeight="1" x14ac:dyDescent="0.25">
      <c r="A9" s="111"/>
      <c r="B9" s="23">
        <v>7452.22</v>
      </c>
      <c r="C9" s="23">
        <f t="shared" si="0"/>
        <v>1.7799999999997453</v>
      </c>
      <c r="D9" s="141">
        <f t="shared" si="1"/>
        <v>0.54254399999992242</v>
      </c>
      <c r="E9" s="34">
        <v>60.096250245924409</v>
      </c>
      <c r="F9" s="25">
        <v>0.67421415539365903</v>
      </c>
      <c r="G9" s="24">
        <v>15.718029992487772</v>
      </c>
      <c r="H9" s="24">
        <v>6.0348348521041961</v>
      </c>
      <c r="I9" s="25">
        <v>1.8870187997368369E-2</v>
      </c>
      <c r="J9" s="24">
        <v>1.2755503433492059</v>
      </c>
      <c r="K9" s="24">
        <v>0.29662448226405158</v>
      </c>
      <c r="L9" s="24">
        <v>0.68964494951958588</v>
      </c>
      <c r="M9" s="24">
        <v>3.7840769113146391</v>
      </c>
      <c r="N9" s="25">
        <v>6.7300571970909856E-2</v>
      </c>
      <c r="O9" s="40">
        <f t="shared" si="2"/>
        <v>0.11851965367805258</v>
      </c>
      <c r="P9" s="36">
        <v>6.6601316860249753</v>
      </c>
      <c r="Q9" s="26">
        <v>1.9200665781600159</v>
      </c>
      <c r="R9" s="24">
        <v>88.655396692325795</v>
      </c>
      <c r="S9" s="37">
        <v>97.761627009999984</v>
      </c>
      <c r="T9" s="99">
        <v>0</v>
      </c>
      <c r="U9" s="100">
        <v>22.681408233290057</v>
      </c>
      <c r="V9" s="99">
        <v>97.60442067604329</v>
      </c>
      <c r="W9" s="101">
        <v>16.732186401607422</v>
      </c>
      <c r="X9" s="101">
        <v>1185.1965367805258</v>
      </c>
      <c r="Y9" s="101">
        <v>176.61752312807835</v>
      </c>
      <c r="Z9" s="101">
        <v>10.225225023204535</v>
      </c>
      <c r="AA9" s="101">
        <v>114.33660707765071</v>
      </c>
      <c r="AB9" s="101">
        <v>3.7182636448016493</v>
      </c>
      <c r="AC9" s="101">
        <v>34.393938714415256</v>
      </c>
      <c r="AD9" s="101">
        <v>70.647009251231339</v>
      </c>
      <c r="AE9" s="101">
        <v>26.957411424811955</v>
      </c>
      <c r="AF9" s="101">
        <v>13.013922756805773</v>
      </c>
      <c r="AG9" s="100">
        <v>7.4365272896032986</v>
      </c>
    </row>
    <row r="10" spans="1:47" ht="15.75" customHeight="1" thickBot="1" x14ac:dyDescent="0.3">
      <c r="A10" s="112"/>
      <c r="B10" s="23">
        <v>7455</v>
      </c>
      <c r="C10" s="23">
        <f t="shared" si="0"/>
        <v>-1</v>
      </c>
      <c r="D10" s="141">
        <f t="shared" si="1"/>
        <v>-0.30480000000000002</v>
      </c>
      <c r="E10" s="34">
        <v>40.827926440351241</v>
      </c>
      <c r="F10" s="25">
        <v>0.54542396976797169</v>
      </c>
      <c r="G10" s="24">
        <v>12.408351397247946</v>
      </c>
      <c r="H10" s="24">
        <v>6.8228059290685321</v>
      </c>
      <c r="I10" s="25">
        <v>7.3074515756353056E-2</v>
      </c>
      <c r="J10" s="24">
        <v>2.2271039615791399</v>
      </c>
      <c r="K10" s="24">
        <v>16.684176698409647</v>
      </c>
      <c r="L10" s="24">
        <v>0.34675263005538687</v>
      </c>
      <c r="M10" s="24">
        <v>2.4258631312385477</v>
      </c>
      <c r="N10" s="25">
        <v>6.16566226694229E-2</v>
      </c>
      <c r="O10" s="40">
        <f t="shared" si="2"/>
        <v>9.072833506768356E-2</v>
      </c>
      <c r="P10" s="36">
        <v>4.1264123137383875</v>
      </c>
      <c r="Q10" s="26">
        <v>9.3936806148590506</v>
      </c>
      <c r="R10" s="24">
        <v>82.423135296144181</v>
      </c>
      <c r="S10" s="37">
        <v>97.917005148999962</v>
      </c>
      <c r="T10" s="99">
        <v>2.6348984046761914</v>
      </c>
      <c r="U10" s="100">
        <v>5.893389431792416</v>
      </c>
      <c r="V10" s="99">
        <v>28.105582983212717</v>
      </c>
      <c r="W10" s="101">
        <v>14.931090959831755</v>
      </c>
      <c r="X10" s="101">
        <v>907.28335067683554</v>
      </c>
      <c r="Y10" s="101">
        <v>104.5176367188223</v>
      </c>
      <c r="Z10" s="101">
        <v>6.1480962775777819</v>
      </c>
      <c r="AA10" s="101">
        <v>106.27423565527309</v>
      </c>
      <c r="AB10" s="101">
        <v>2.6348984046761914</v>
      </c>
      <c r="AC10" s="101">
        <v>48.306470752396855</v>
      </c>
      <c r="AD10" s="101">
        <v>93.978043100117517</v>
      </c>
      <c r="AE10" s="101">
        <v>46.549871815946062</v>
      </c>
      <c r="AF10" s="101">
        <v>7.0263957458031792</v>
      </c>
      <c r="AG10" s="100">
        <v>3.5131978729015896</v>
      </c>
    </row>
    <row r="11" spans="1:47" x14ac:dyDescent="0.25">
      <c r="A11" s="108" t="s">
        <v>35</v>
      </c>
      <c r="B11" s="23">
        <v>7456.16</v>
      </c>
      <c r="C11" s="23">
        <f t="shared" si="0"/>
        <v>-2.1599999999998545</v>
      </c>
      <c r="D11" s="141">
        <f t="shared" si="1"/>
        <v>-0.65836799999995566</v>
      </c>
      <c r="E11" s="34">
        <v>53.013588542882424</v>
      </c>
      <c r="F11" s="25">
        <v>0.73443096481086878</v>
      </c>
      <c r="G11" s="24">
        <v>18.861204880144065</v>
      </c>
      <c r="H11" s="24">
        <v>6.0290887412547765</v>
      </c>
      <c r="I11" s="25">
        <v>1.6931867815229835E-2</v>
      </c>
      <c r="J11" s="24">
        <v>1.4030157770069549</v>
      </c>
      <c r="K11" s="24">
        <v>0.48582814371424021</v>
      </c>
      <c r="L11" s="24">
        <v>0.72027628166374547</v>
      </c>
      <c r="M11" s="24">
        <v>4.5362176022442471</v>
      </c>
      <c r="N11" s="25">
        <v>7.3819360210314197E-2</v>
      </c>
      <c r="O11" s="40">
        <f t="shared" si="2"/>
        <v>0.16761653271055565</v>
      </c>
      <c r="P11" s="36">
        <v>9.7840400316039418</v>
      </c>
      <c r="Q11" s="26">
        <v>2.1189120809614059</v>
      </c>
      <c r="R11" s="24">
        <v>85.874402161746872</v>
      </c>
      <c r="S11" s="37">
        <v>98.503340805999997</v>
      </c>
      <c r="T11" s="99">
        <v>0</v>
      </c>
      <c r="U11" s="100">
        <v>22.95208748286711</v>
      </c>
      <c r="V11" s="99">
        <v>170.21454417426821</v>
      </c>
      <c r="W11" s="101">
        <v>20.604918505306149</v>
      </c>
      <c r="X11" s="101">
        <v>1676.1653271055566</v>
      </c>
      <c r="Y11" s="101">
        <v>219.487175382609</v>
      </c>
      <c r="Z11" s="101">
        <v>16.125588395456987</v>
      </c>
      <c r="AA11" s="101">
        <v>127.21297511971622</v>
      </c>
      <c r="AB11" s="101">
        <v>3.5834640878793307</v>
      </c>
      <c r="AC11" s="101">
        <v>39.418104966672637</v>
      </c>
      <c r="AD11" s="101">
        <v>65.39821960379777</v>
      </c>
      <c r="AE11" s="101">
        <v>29.563578725004476</v>
      </c>
      <c r="AF11" s="101">
        <v>11.646258285607823</v>
      </c>
      <c r="AG11" s="100">
        <v>15.229722373487153</v>
      </c>
    </row>
    <row r="12" spans="1:47" x14ac:dyDescent="0.25">
      <c r="A12" s="109"/>
      <c r="B12" s="23">
        <v>7457.15</v>
      </c>
      <c r="C12" s="23">
        <f t="shared" si="0"/>
        <v>-3.1499999999996362</v>
      </c>
      <c r="D12" s="141">
        <f t="shared" si="1"/>
        <v>-0.96011999999988917</v>
      </c>
      <c r="E12" s="34">
        <v>55.142176461041203</v>
      </c>
      <c r="F12" s="25">
        <v>0.69699674692772673</v>
      </c>
      <c r="G12" s="24">
        <v>17.028114944273302</v>
      </c>
      <c r="H12" s="24">
        <v>6.1831763833269049</v>
      </c>
      <c r="I12" s="25">
        <v>1.7631681953837394E-2</v>
      </c>
      <c r="J12" s="24">
        <v>1.3676368558832224</v>
      </c>
      <c r="K12" s="24">
        <v>0.54694568040305902</v>
      </c>
      <c r="L12" s="24">
        <v>0.69736028676182649</v>
      </c>
      <c r="M12" s="24">
        <v>4.1160888866357821</v>
      </c>
      <c r="N12" s="25">
        <v>7.3616816405197377E-2</v>
      </c>
      <c r="O12" s="40">
        <f t="shared" si="2"/>
        <v>0.21376142245064716</v>
      </c>
      <c r="P12" s="36">
        <v>8.4868519909842881</v>
      </c>
      <c r="Q12" s="26">
        <v>2.0065022495156071</v>
      </c>
      <c r="R12" s="24">
        <v>85.869744743612046</v>
      </c>
      <c r="S12" s="37">
        <v>97.073878434999969</v>
      </c>
      <c r="T12" s="99">
        <v>0.90884958524935022</v>
      </c>
      <c r="U12" s="100">
        <v>23.839124621090459</v>
      </c>
      <c r="V12" s="99">
        <v>179.04336829412202</v>
      </c>
      <c r="W12" s="101">
        <v>19.085841290236356</v>
      </c>
      <c r="X12" s="101">
        <v>2137.6142245064716</v>
      </c>
      <c r="Y12" s="101">
        <v>199.94690875485705</v>
      </c>
      <c r="Z12" s="101">
        <v>16.359292534488304</v>
      </c>
      <c r="AA12" s="101">
        <v>116.33274691191683</v>
      </c>
      <c r="AB12" s="101">
        <v>3.6353983409974009</v>
      </c>
      <c r="AC12" s="101">
        <v>35.445133824724664</v>
      </c>
      <c r="AD12" s="101">
        <v>69.072568478950615</v>
      </c>
      <c r="AE12" s="101">
        <v>29.992036313228557</v>
      </c>
      <c r="AF12" s="101">
        <v>12.723894193490903</v>
      </c>
      <c r="AG12" s="100">
        <v>12.723894193490903</v>
      </c>
    </row>
    <row r="13" spans="1:47" x14ac:dyDescent="0.25">
      <c r="A13" s="109"/>
      <c r="B13" s="27">
        <v>7457.37</v>
      </c>
      <c r="C13" s="23">
        <f t="shared" si="0"/>
        <v>-3.3699999999998909</v>
      </c>
      <c r="D13" s="141">
        <f t="shared" si="1"/>
        <v>-1.0271759999999668</v>
      </c>
      <c r="E13" s="34">
        <v>59.765155760405634</v>
      </c>
      <c r="F13" s="25">
        <v>0.6483033804946583</v>
      </c>
      <c r="G13" s="24">
        <v>15.675254375686393</v>
      </c>
      <c r="H13" s="24">
        <v>6.8908822939596277</v>
      </c>
      <c r="I13" s="25">
        <v>2.2103353486194487E-2</v>
      </c>
      <c r="J13" s="24">
        <v>1.3578302756665581</v>
      </c>
      <c r="K13" s="24">
        <v>0.98438533266549832</v>
      </c>
      <c r="L13" s="24">
        <v>0.67762038072530117</v>
      </c>
      <c r="M13" s="24">
        <v>3.8427466138278956</v>
      </c>
      <c r="N13" s="25">
        <v>9.1927754666432285E-2</v>
      </c>
      <c r="O13" s="40">
        <f t="shared" si="2"/>
        <v>0.10968442357584374</v>
      </c>
      <c r="P13" s="36">
        <v>7.0696742691401155</v>
      </c>
      <c r="Q13" s="26">
        <v>2.1735713483776413</v>
      </c>
      <c r="R13" s="24">
        <v>89.956209521584199</v>
      </c>
      <c r="S13" s="37">
        <v>100.016117636</v>
      </c>
      <c r="T13" s="99">
        <v>0.92482650569851399</v>
      </c>
      <c r="U13" s="100">
        <v>23.694055075995927</v>
      </c>
      <c r="V13" s="99">
        <v>135.02466983198303</v>
      </c>
      <c r="W13" s="101">
        <v>17.571703608271765</v>
      </c>
      <c r="X13" s="101">
        <v>1096.8442357584374</v>
      </c>
      <c r="Y13" s="101">
        <v>181.26599511690875</v>
      </c>
      <c r="Z13" s="101">
        <v>11.097918068382166</v>
      </c>
      <c r="AA13" s="101">
        <v>109.12952767242464</v>
      </c>
      <c r="AB13" s="101">
        <v>3.699306022794056</v>
      </c>
      <c r="AC13" s="101">
        <v>33.293754205146506</v>
      </c>
      <c r="AD13" s="101">
        <v>68.437161421690035</v>
      </c>
      <c r="AE13" s="101">
        <v>32.368927699447994</v>
      </c>
      <c r="AF13" s="101">
        <v>11.097918068382166</v>
      </c>
      <c r="AG13" s="100">
        <v>7.3986120455881119</v>
      </c>
    </row>
    <row r="14" spans="1:47" x14ac:dyDescent="0.25">
      <c r="A14" s="109"/>
      <c r="B14" s="28">
        <v>7459.13</v>
      </c>
      <c r="C14" s="23">
        <f t="shared" si="0"/>
        <v>-5.1300000000001091</v>
      </c>
      <c r="D14" s="141">
        <f t="shared" si="1"/>
        <v>-1.5636240000000334</v>
      </c>
      <c r="E14" s="34">
        <v>53.086812000000002</v>
      </c>
      <c r="F14" s="25">
        <v>0.70800999999999992</v>
      </c>
      <c r="G14" s="24">
        <v>18.707725</v>
      </c>
      <c r="H14" s="24">
        <v>7.0514160000000006</v>
      </c>
      <c r="I14" s="25">
        <v>1.7472999999999999E-2</v>
      </c>
      <c r="J14" s="24">
        <v>1.4942950000000002</v>
      </c>
      <c r="K14" s="24">
        <v>0.51742299999999997</v>
      </c>
      <c r="L14" s="24">
        <v>0.69467800000000002</v>
      </c>
      <c r="M14" s="24">
        <v>4.4365259999999997</v>
      </c>
      <c r="N14" s="25">
        <v>7.3023000000000005E-2</v>
      </c>
      <c r="O14" s="40">
        <f t="shared" si="2"/>
        <v>0.17224539999999999</v>
      </c>
      <c r="P14" s="34"/>
      <c r="Q14" s="24"/>
      <c r="R14" s="24"/>
      <c r="S14" s="37"/>
      <c r="T14" s="99">
        <v>1.1110000000000002</v>
      </c>
      <c r="U14" s="100">
        <v>41.612000000000002</v>
      </c>
      <c r="V14" s="99">
        <v>164.52899999999997</v>
      </c>
      <c r="W14" s="101">
        <v>19.088999999999999</v>
      </c>
      <c r="X14" s="101">
        <v>1722.454</v>
      </c>
      <c r="Y14" s="101">
        <v>221.79599999999999</v>
      </c>
      <c r="Z14" s="101">
        <v>17.978000000000002</v>
      </c>
      <c r="AA14" s="101">
        <v>124.02799999999999</v>
      </c>
      <c r="AB14" s="102">
        <v>4.4440000000000008</v>
      </c>
      <c r="AC14" s="101">
        <v>37.369999999999997</v>
      </c>
      <c r="AD14" s="101">
        <v>71.507999999999996</v>
      </c>
      <c r="AE14" s="101">
        <v>36.36</v>
      </c>
      <c r="AF14" s="101">
        <v>11.817000000000002</v>
      </c>
      <c r="AG14" s="100">
        <v>16.664999999999999</v>
      </c>
    </row>
    <row r="15" spans="1:47" x14ac:dyDescent="0.25">
      <c r="A15" s="109"/>
      <c r="B15" s="28">
        <v>7460.2</v>
      </c>
      <c r="C15" s="23">
        <f t="shared" si="0"/>
        <v>-6.1999999999998181</v>
      </c>
      <c r="D15" s="141">
        <f t="shared" si="1"/>
        <v>-1.8897599999999446</v>
      </c>
      <c r="E15" s="34">
        <v>53.532120999999997</v>
      </c>
      <c r="F15" s="25">
        <v>0.70841399999999999</v>
      </c>
      <c r="G15" s="24">
        <v>19.117583</v>
      </c>
      <c r="H15" s="24">
        <v>5.9665749999999997</v>
      </c>
      <c r="I15" s="25">
        <v>1.6766E-2</v>
      </c>
      <c r="J15" s="24">
        <v>1.5177269999999998</v>
      </c>
      <c r="K15" s="24">
        <v>0.33289600000000003</v>
      </c>
      <c r="L15" s="24">
        <v>0.68478000000000006</v>
      </c>
      <c r="M15" s="24">
        <v>4.5628769999999994</v>
      </c>
      <c r="N15" s="25">
        <v>7.7163999999999996E-2</v>
      </c>
      <c r="O15" s="40">
        <f t="shared" si="2"/>
        <v>0.15881239999999999</v>
      </c>
      <c r="P15" s="34"/>
      <c r="Q15" s="24"/>
      <c r="R15" s="24"/>
      <c r="S15" s="37"/>
      <c r="T15" s="99">
        <v>1.6160000000000001</v>
      </c>
      <c r="U15" s="100">
        <v>31.916</v>
      </c>
      <c r="V15" s="99">
        <v>165.03400000000002</v>
      </c>
      <c r="W15" s="101">
        <v>19.695</v>
      </c>
      <c r="X15" s="101">
        <v>1588.1239999999998</v>
      </c>
      <c r="Y15" s="101">
        <v>227.654</v>
      </c>
      <c r="Z15" s="101">
        <v>16.059000000000001</v>
      </c>
      <c r="AA15" s="101">
        <v>124.33099999999999</v>
      </c>
      <c r="AB15" s="102">
        <v>4.343</v>
      </c>
      <c r="AC15" s="101">
        <v>39.491</v>
      </c>
      <c r="AD15" s="101">
        <v>78.072999999999993</v>
      </c>
      <c r="AE15" s="101">
        <v>37.168000000000006</v>
      </c>
      <c r="AF15" s="101">
        <v>11.009</v>
      </c>
      <c r="AG15" s="100">
        <v>18.584000000000003</v>
      </c>
    </row>
    <row r="16" spans="1:47" x14ac:dyDescent="0.25">
      <c r="A16" s="109"/>
      <c r="B16" s="23">
        <v>7463.1</v>
      </c>
      <c r="C16" s="23">
        <f t="shared" si="0"/>
        <v>-9.1000000000003638</v>
      </c>
      <c r="D16" s="141">
        <f t="shared" si="1"/>
        <v>-2.7736800000001112</v>
      </c>
      <c r="E16" s="34">
        <v>55.758526797778494</v>
      </c>
      <c r="F16" s="25">
        <v>0.76066276422103374</v>
      </c>
      <c r="G16" s="24">
        <v>19.117917366653046</v>
      </c>
      <c r="H16" s="24">
        <v>5.3331768389356693</v>
      </c>
      <c r="I16" s="25">
        <v>1.8451993194355271E-2</v>
      </c>
      <c r="J16" s="24">
        <v>1.4733136257522774</v>
      </c>
      <c r="K16" s="24">
        <v>0.43192352228577879</v>
      </c>
      <c r="L16" s="24">
        <v>0.72036214226918305</v>
      </c>
      <c r="M16" s="24">
        <v>4.6036346005498912</v>
      </c>
      <c r="N16" s="25">
        <v>8.4548685233836837E-2</v>
      </c>
      <c r="O16" s="40">
        <f t="shared" si="2"/>
        <v>0.32919824674108455</v>
      </c>
      <c r="P16" s="36">
        <v>8.0367580205221341</v>
      </c>
      <c r="Q16" s="26">
        <v>1.7690053317326531</v>
      </c>
      <c r="R16" s="24">
        <v>88.30251833687359</v>
      </c>
      <c r="S16" s="37">
        <v>98.940830114000022</v>
      </c>
      <c r="T16" s="99">
        <v>3.6720384466378651</v>
      </c>
      <c r="U16" s="100">
        <v>15.679604167143683</v>
      </c>
      <c r="V16" s="99">
        <v>117.50523029241168</v>
      </c>
      <c r="W16" s="101">
        <v>19.278201844848791</v>
      </c>
      <c r="X16" s="101">
        <v>3291.9824674108454</v>
      </c>
      <c r="Y16" s="101">
        <v>224.91235485656924</v>
      </c>
      <c r="Z16" s="101">
        <v>15.606163398210924</v>
      </c>
      <c r="AA16" s="101">
        <v>123.93129757402795</v>
      </c>
      <c r="AB16" s="101">
        <v>4.5900480582973318</v>
      </c>
      <c r="AC16" s="101">
        <v>43.146451747994909</v>
      </c>
      <c r="AD16" s="101">
        <v>76.194797767735707</v>
      </c>
      <c r="AE16" s="101">
        <v>41.310432524675981</v>
      </c>
      <c r="AF16" s="101">
        <v>12.852134563232527</v>
      </c>
      <c r="AG16" s="100">
        <v>15.606163398210924</v>
      </c>
    </row>
    <row r="17" spans="1:33" x14ac:dyDescent="0.25">
      <c r="A17" s="109"/>
      <c r="B17" s="23">
        <v>7464.05</v>
      </c>
      <c r="C17" s="23">
        <f t="shared" si="0"/>
        <v>-10.050000000000182</v>
      </c>
      <c r="D17" s="141">
        <f t="shared" si="1"/>
        <v>-3.0632400000000555</v>
      </c>
      <c r="E17" s="34">
        <v>53.122868938806043</v>
      </c>
      <c r="F17" s="25">
        <v>0.69985117570250299</v>
      </c>
      <c r="G17" s="24">
        <v>18.501240330505365</v>
      </c>
      <c r="H17" s="24">
        <v>5.5161491050486928</v>
      </c>
      <c r="I17" s="25">
        <v>1.9374922587365537E-2</v>
      </c>
      <c r="J17" s="24">
        <v>1.4527570459666705</v>
      </c>
      <c r="K17" s="24">
        <v>1.4925933353986369</v>
      </c>
      <c r="L17" s="24">
        <v>0.68382612290828004</v>
      </c>
      <c r="M17" s="24">
        <v>4.4889160598325741</v>
      </c>
      <c r="N17" s="25">
        <v>7.3334987363392945E-2</v>
      </c>
      <c r="O17" s="40">
        <f t="shared" si="2"/>
        <v>0.16559221220696999</v>
      </c>
      <c r="P17" s="36">
        <v>8.1638738147773218</v>
      </c>
      <c r="Q17" s="26">
        <v>2.772727272727272</v>
      </c>
      <c r="R17" s="24">
        <v>86.05091202411954</v>
      </c>
      <c r="S17" s="37">
        <v>98.076366559000007</v>
      </c>
      <c r="T17" s="99">
        <v>0</v>
      </c>
      <c r="U17" s="100">
        <v>13.806895769033854</v>
      </c>
      <c r="V17" s="99">
        <v>143.95386408369725</v>
      </c>
      <c r="W17" s="101">
        <v>19.918144715983267</v>
      </c>
      <c r="X17" s="101">
        <v>1655.9221220696998</v>
      </c>
      <c r="Y17" s="101">
        <v>217.28885144709017</v>
      </c>
      <c r="Z17" s="101">
        <v>14.485923429806013</v>
      </c>
      <c r="AA17" s="101">
        <v>118.60349808153671</v>
      </c>
      <c r="AB17" s="101">
        <v>2.7161106430886268</v>
      </c>
      <c r="AC17" s="101">
        <v>41.647029860692285</v>
      </c>
      <c r="AD17" s="101">
        <v>83.294059721384571</v>
      </c>
      <c r="AE17" s="101">
        <v>36.214808574515033</v>
      </c>
      <c r="AF17" s="101">
        <v>12.67518300108026</v>
      </c>
      <c r="AG17" s="100">
        <v>16.296663858531765</v>
      </c>
    </row>
    <row r="18" spans="1:33" x14ac:dyDescent="0.25">
      <c r="A18" s="109"/>
      <c r="B18" s="23">
        <v>7465.3</v>
      </c>
      <c r="C18" s="23">
        <f t="shared" si="0"/>
        <v>-11.300000000000182</v>
      </c>
      <c r="D18" s="141">
        <f t="shared" si="1"/>
        <v>-3.4442400000000557</v>
      </c>
      <c r="E18" s="34">
        <v>53.209532444276327</v>
      </c>
      <c r="F18" s="25">
        <v>0.67279153577641604</v>
      </c>
      <c r="G18" s="24">
        <v>17.880110000289228</v>
      </c>
      <c r="H18" s="24">
        <v>6.8087290102145817</v>
      </c>
      <c r="I18" s="25">
        <v>1.7342752848873863E-2</v>
      </c>
      <c r="J18" s="24">
        <v>1.3960916043343461</v>
      </c>
      <c r="K18" s="24">
        <v>0.64820773663497111</v>
      </c>
      <c r="L18" s="24">
        <v>0.72768045458676922</v>
      </c>
      <c r="M18" s="24">
        <v>4.3063664445152146</v>
      </c>
      <c r="N18" s="25">
        <v>6.7493703097421476E-2</v>
      </c>
      <c r="O18" s="40">
        <f t="shared" si="2"/>
        <v>0.42704293999520848</v>
      </c>
      <c r="P18" s="36">
        <v>10.078357200756614</v>
      </c>
      <c r="Q18" s="26">
        <v>2.0582932692307776</v>
      </c>
      <c r="R18" s="24">
        <v>85.734345686574159</v>
      </c>
      <c r="S18" s="37">
        <v>98.903423642999982</v>
      </c>
      <c r="T18" s="99">
        <v>1.7879126648323571</v>
      </c>
      <c r="U18" s="100">
        <v>24.539101324824099</v>
      </c>
      <c r="V18" s="99">
        <v>143.92696951900476</v>
      </c>
      <c r="W18" s="101">
        <v>15.197257651075033</v>
      </c>
      <c r="X18" s="101">
        <v>4270.4293999520851</v>
      </c>
      <c r="Y18" s="101">
        <v>205.60995645572106</v>
      </c>
      <c r="Z18" s="101">
        <v>15.197257651075033</v>
      </c>
      <c r="AA18" s="101">
        <v>118.00223587893556</v>
      </c>
      <c r="AB18" s="101">
        <v>2.681868997248535</v>
      </c>
      <c r="AC18" s="101">
        <v>38.440122293895676</v>
      </c>
      <c r="AD18" s="101">
        <v>68.834637596045752</v>
      </c>
      <c r="AE18" s="101">
        <v>30.394515302150065</v>
      </c>
      <c r="AF18" s="101">
        <v>10.72747598899414</v>
      </c>
      <c r="AG18" s="100">
        <v>19.667039313155929</v>
      </c>
    </row>
    <row r="19" spans="1:33" x14ac:dyDescent="0.25">
      <c r="A19" s="109"/>
      <c r="B19" s="23">
        <v>7467.3</v>
      </c>
      <c r="C19" s="23">
        <f t="shared" si="0"/>
        <v>-13.300000000000182</v>
      </c>
      <c r="D19" s="141">
        <f t="shared" si="1"/>
        <v>-4.0538400000000561</v>
      </c>
      <c r="E19" s="34">
        <v>39.30728171041887</v>
      </c>
      <c r="F19" s="25">
        <v>0.48957064915805276</v>
      </c>
      <c r="G19" s="24">
        <v>13.39752501726953</v>
      </c>
      <c r="H19" s="24">
        <v>5.7546640717486692</v>
      </c>
      <c r="I19" s="25">
        <v>6.3566120733505704E-2</v>
      </c>
      <c r="J19" s="24">
        <v>1.4759178235087256</v>
      </c>
      <c r="K19" s="24">
        <v>16.979360111880592</v>
      </c>
      <c r="L19" s="24">
        <v>0.46863929496240447</v>
      </c>
      <c r="M19" s="24">
        <v>3.157546250956651</v>
      </c>
      <c r="N19" s="25">
        <v>6.7512195704816466E-2</v>
      </c>
      <c r="O19" s="40">
        <f t="shared" si="2"/>
        <v>0.13099253219981544</v>
      </c>
      <c r="P19" s="36">
        <v>7.4558985667033006</v>
      </c>
      <c r="Q19" s="26">
        <v>8.4288905435592483</v>
      </c>
      <c r="R19" s="24">
        <v>81.16158324634182</v>
      </c>
      <c r="S19" s="37">
        <v>100.439561048</v>
      </c>
      <c r="T19" s="99">
        <v>1.715684770135107</v>
      </c>
      <c r="U19" s="100">
        <v>20.9313541956483</v>
      </c>
      <c r="V19" s="99">
        <v>103.79892859317397</v>
      </c>
      <c r="W19" s="101">
        <v>15.441162931215963</v>
      </c>
      <c r="X19" s="101">
        <v>1309.9253219981542</v>
      </c>
      <c r="Y19" s="101">
        <v>144.9753630764165</v>
      </c>
      <c r="Z19" s="101">
        <v>6.0048966954728744</v>
      </c>
      <c r="AA19" s="101">
        <v>88.357765661958013</v>
      </c>
      <c r="AB19" s="101">
        <v>1.715684770135107</v>
      </c>
      <c r="AC19" s="101">
        <v>51.470543104053206</v>
      </c>
      <c r="AD19" s="101">
        <v>96.936189512633533</v>
      </c>
      <c r="AE19" s="101">
        <v>57.475439799526086</v>
      </c>
      <c r="AF19" s="101">
        <v>8.5784238506755344</v>
      </c>
      <c r="AG19" s="100">
        <v>23.161744396823945</v>
      </c>
    </row>
    <row r="20" spans="1:33" x14ac:dyDescent="0.25">
      <c r="A20" s="109"/>
      <c r="B20" s="28">
        <v>7470.05</v>
      </c>
      <c r="C20" s="23">
        <f t="shared" si="0"/>
        <v>-16.050000000000182</v>
      </c>
      <c r="D20" s="141">
        <f t="shared" si="1"/>
        <v>-4.8920400000000557</v>
      </c>
      <c r="E20" s="34">
        <v>54.869058000000003</v>
      </c>
      <c r="F20" s="25">
        <v>0.6826589999999999</v>
      </c>
      <c r="G20" s="24">
        <v>18.989111000000001</v>
      </c>
      <c r="H20" s="24">
        <v>5.4642010000000001</v>
      </c>
      <c r="I20" s="25">
        <v>1.7068999999999997E-2</v>
      </c>
      <c r="J20" s="24">
        <v>1.395618</v>
      </c>
      <c r="K20" s="24">
        <v>0.48379</v>
      </c>
      <c r="L20" s="24">
        <v>0.71639300000000006</v>
      </c>
      <c r="M20" s="24">
        <v>4.5726740000000001</v>
      </c>
      <c r="N20" s="25">
        <v>6.6559000000000007E-2</v>
      </c>
      <c r="O20" s="40">
        <f t="shared" si="2"/>
        <v>0.15203530000000001</v>
      </c>
      <c r="P20" s="34"/>
      <c r="Q20" s="24"/>
      <c r="R20" s="24"/>
      <c r="S20" s="37"/>
      <c r="T20" s="99">
        <v>1.212</v>
      </c>
      <c r="U20" s="100">
        <v>19.795999999999999</v>
      </c>
      <c r="V20" s="99">
        <v>153.01500000000001</v>
      </c>
      <c r="W20" s="101">
        <v>18.18</v>
      </c>
      <c r="X20" s="101">
        <v>1520.3530000000001</v>
      </c>
      <c r="Y20" s="101">
        <v>229.06799999999998</v>
      </c>
      <c r="Z20" s="101">
        <v>14.746</v>
      </c>
      <c r="AA20" s="101">
        <v>115.94800000000001</v>
      </c>
      <c r="AB20" s="102">
        <v>3.4340000000000006</v>
      </c>
      <c r="AC20" s="101">
        <v>34.340000000000003</v>
      </c>
      <c r="AD20" s="101">
        <v>64.135000000000005</v>
      </c>
      <c r="AE20" s="101">
        <v>30.805000000000003</v>
      </c>
      <c r="AF20" s="101">
        <v>11.211000000000002</v>
      </c>
      <c r="AG20" s="100">
        <v>21.108999999999998</v>
      </c>
    </row>
    <row r="21" spans="1:33" x14ac:dyDescent="0.25">
      <c r="A21" s="109"/>
      <c r="B21" s="23">
        <v>7471.13</v>
      </c>
      <c r="C21" s="23">
        <f t="shared" si="0"/>
        <v>-17.130000000000109</v>
      </c>
      <c r="D21" s="141">
        <f t="shared" si="1"/>
        <v>-5.2212240000000332</v>
      </c>
      <c r="E21" s="34">
        <v>51.898699982766964</v>
      </c>
      <c r="F21" s="25">
        <v>0.63298396357545661</v>
      </c>
      <c r="G21" s="24">
        <v>17.111648616227395</v>
      </c>
      <c r="H21" s="24">
        <v>5.7282100852774711</v>
      </c>
      <c r="I21" s="25">
        <v>1.9473681069637247E-2</v>
      </c>
      <c r="J21" s="24">
        <v>1.3565473427684003</v>
      </c>
      <c r="K21" s="24">
        <v>1.9682710490292987</v>
      </c>
      <c r="L21" s="24">
        <v>0.65969327843702341</v>
      </c>
      <c r="M21" s="24">
        <v>4.2173025549479091</v>
      </c>
      <c r="N21" s="25">
        <v>6.6371307498809526E-2</v>
      </c>
      <c r="O21" s="40">
        <f t="shared" si="2"/>
        <v>0.76340402945467867</v>
      </c>
      <c r="P21" s="36">
        <v>9.4221749241259776</v>
      </c>
      <c r="Q21" s="26">
        <v>2.6609516764213734</v>
      </c>
      <c r="R21" s="24">
        <v>83.659201861598348</v>
      </c>
      <c r="S21" s="37">
        <v>97.943855798999991</v>
      </c>
      <c r="T21" s="99">
        <v>0</v>
      </c>
      <c r="U21" s="100">
        <v>26.700381980342083</v>
      </c>
      <c r="V21" s="99">
        <v>179.5509126145453</v>
      </c>
      <c r="W21" s="101">
        <v>17.865762449208486</v>
      </c>
      <c r="X21" s="101">
        <v>7634.0402945467868</v>
      </c>
      <c r="Y21" s="101">
        <v>200.09653943113503</v>
      </c>
      <c r="Z21" s="101">
        <v>13.399321836906363</v>
      </c>
      <c r="AA21" s="101">
        <v>108.98115094017177</v>
      </c>
      <c r="AB21" s="101">
        <v>0.89328812246042433</v>
      </c>
      <c r="AC21" s="101">
        <v>35.731524898416971</v>
      </c>
      <c r="AD21" s="101">
        <v>70.569761674373524</v>
      </c>
      <c r="AE21" s="101">
        <v>33.94494865349612</v>
      </c>
      <c r="AF21" s="101">
        <v>11.612745591985515</v>
      </c>
      <c r="AG21" s="100">
        <v>16.97247432674806</v>
      </c>
    </row>
    <row r="22" spans="1:33" x14ac:dyDescent="0.25">
      <c r="A22" s="109"/>
      <c r="B22" s="23">
        <v>7472.09</v>
      </c>
      <c r="C22" s="23">
        <f t="shared" si="0"/>
        <v>-18.090000000000146</v>
      </c>
      <c r="D22" s="141">
        <f t="shared" si="1"/>
        <v>-5.5138320000000443</v>
      </c>
      <c r="E22" s="34">
        <v>51.591324915766542</v>
      </c>
      <c r="F22" s="25">
        <v>0.67753688211140395</v>
      </c>
      <c r="G22" s="24">
        <v>18.173571523554951</v>
      </c>
      <c r="H22" s="24">
        <v>5.6247677460234033</v>
      </c>
      <c r="I22" s="25">
        <v>1.591915399817944E-2</v>
      </c>
      <c r="J22" s="24">
        <v>1.384082000397268</v>
      </c>
      <c r="K22" s="24">
        <v>0.4173471539856044</v>
      </c>
      <c r="L22" s="24">
        <v>0.68850341042126084</v>
      </c>
      <c r="M22" s="24">
        <v>4.4702753221776552</v>
      </c>
      <c r="N22" s="25">
        <v>7.4996903280312041E-2</v>
      </c>
      <c r="O22" s="40">
        <f t="shared" si="2"/>
        <v>0.83947005417066267</v>
      </c>
      <c r="P22" s="36">
        <v>10.880536912751653</v>
      </c>
      <c r="Q22" s="26">
        <v>2.0092177003946396</v>
      </c>
      <c r="R22" s="24">
        <v>83.118325011716593</v>
      </c>
      <c r="S22" s="37">
        <v>97.581059191000008</v>
      </c>
      <c r="T22" s="99">
        <v>0.88439744434330236</v>
      </c>
      <c r="U22" s="100">
        <v>21.039815200927162</v>
      </c>
      <c r="V22" s="99">
        <v>198.10502753289973</v>
      </c>
      <c r="W22" s="101">
        <v>19.456743775552653</v>
      </c>
      <c r="X22" s="101">
        <v>8394.7005417066266</v>
      </c>
      <c r="Y22" s="101">
        <v>216.67737386410906</v>
      </c>
      <c r="Z22" s="101">
        <v>17.687948886866046</v>
      </c>
      <c r="AA22" s="101">
        <v>114.97166776462932</v>
      </c>
      <c r="AB22" s="101">
        <v>2.6531923330299065</v>
      </c>
      <c r="AC22" s="101">
        <v>35.375897773732092</v>
      </c>
      <c r="AD22" s="101">
        <v>78.711372546553903</v>
      </c>
      <c r="AE22" s="101">
        <v>34.491500329388792</v>
      </c>
      <c r="AF22" s="101">
        <v>13.265961665149534</v>
      </c>
      <c r="AG22" s="100">
        <v>23.878730997269162</v>
      </c>
    </row>
    <row r="23" spans="1:33" x14ac:dyDescent="0.25">
      <c r="A23" s="109"/>
      <c r="B23" s="23">
        <v>7475.12</v>
      </c>
      <c r="C23" s="23">
        <f t="shared" si="0"/>
        <v>-21.119999999999891</v>
      </c>
      <c r="D23" s="141">
        <f t="shared" si="1"/>
        <v>-6.4373759999999667</v>
      </c>
      <c r="E23" s="34">
        <v>49.808418739328239</v>
      </c>
      <c r="F23" s="25">
        <v>0.66990928076284029</v>
      </c>
      <c r="G23" s="24">
        <v>17.741888011156838</v>
      </c>
      <c r="H23" s="24">
        <v>5.9936084237127671</v>
      </c>
      <c r="I23" s="25">
        <v>1.7964542139346971E-2</v>
      </c>
      <c r="J23" s="24">
        <v>1.3367212266740689</v>
      </c>
      <c r="K23" s="24">
        <v>1.3273407268377597</v>
      </c>
      <c r="L23" s="24">
        <v>0.6799092475694718</v>
      </c>
      <c r="M23" s="24">
        <v>4.3214900802499052</v>
      </c>
      <c r="N23" s="25">
        <v>0.29769812688060693</v>
      </c>
      <c r="O23" s="40">
        <f t="shared" si="2"/>
        <v>1.9</v>
      </c>
      <c r="P23" s="36">
        <v>10.337743942964172</v>
      </c>
      <c r="Q23" s="26">
        <v>2.5943396226414484</v>
      </c>
      <c r="R23" s="24">
        <v>82.194948405311848</v>
      </c>
      <c r="S23" s="37">
        <v>98.307123184999995</v>
      </c>
      <c r="T23" s="99">
        <v>0</v>
      </c>
      <c r="U23" s="100">
        <v>27.530882066752923</v>
      </c>
      <c r="V23" s="99">
        <v>184.07018546720047</v>
      </c>
      <c r="W23" s="101">
        <v>16.814103480176968</v>
      </c>
      <c r="X23" s="101">
        <v>19000</v>
      </c>
      <c r="Y23" s="101">
        <v>204.42410020636208</v>
      </c>
      <c r="Z23" s="101">
        <v>12.389339406446187</v>
      </c>
      <c r="AA23" s="101">
        <v>110.61910184326953</v>
      </c>
      <c r="AB23" s="101">
        <v>2.6548584442384682</v>
      </c>
      <c r="AC23" s="101">
        <v>39.822876663577034</v>
      </c>
      <c r="AD23" s="101">
        <v>92.035092733600237</v>
      </c>
      <c r="AE23" s="101">
        <v>56.636980143754002</v>
      </c>
      <c r="AF23" s="101">
        <v>10.619433776953873</v>
      </c>
      <c r="AG23" s="100">
        <v>30.088395701369308</v>
      </c>
    </row>
    <row r="24" spans="1:33" x14ac:dyDescent="0.25">
      <c r="A24" s="109"/>
      <c r="B24" s="23">
        <v>7476.15</v>
      </c>
      <c r="C24" s="23">
        <f t="shared" si="0"/>
        <v>-22.149999999999636</v>
      </c>
      <c r="D24" s="141">
        <f t="shared" si="1"/>
        <v>-6.7513199999998896</v>
      </c>
      <c r="E24" s="34">
        <v>50.752340421099255</v>
      </c>
      <c r="F24" s="25">
        <v>0.66594828736832279</v>
      </c>
      <c r="G24" s="24">
        <v>18.128871829941573</v>
      </c>
      <c r="H24" s="24">
        <v>6.2534979374627335</v>
      </c>
      <c r="I24" s="25">
        <v>2.0577811065624872E-2</v>
      </c>
      <c r="J24" s="24">
        <v>1.3617299078099532</v>
      </c>
      <c r="K24" s="24">
        <v>2.6383629288114054</v>
      </c>
      <c r="L24" s="24">
        <v>0.66738603835980748</v>
      </c>
      <c r="M24" s="24">
        <v>4.4791334950966704</v>
      </c>
      <c r="N24" s="25">
        <v>5.9576806709647545E-2</v>
      </c>
      <c r="O24" s="40">
        <f t="shared" si="2"/>
        <v>0.15985993836570586</v>
      </c>
      <c r="P24" s="36">
        <v>9.0208387135223447</v>
      </c>
      <c r="Q24" s="26">
        <v>2.6223852569981396</v>
      </c>
      <c r="R24" s="24">
        <v>85.027425463724995</v>
      </c>
      <c r="S24" s="37">
        <v>98.537295923999977</v>
      </c>
      <c r="T24" s="99">
        <v>1.7971887393558839</v>
      </c>
      <c r="U24" s="100">
        <v>25.21455801316305</v>
      </c>
      <c r="V24" s="99">
        <v>162.64558091170753</v>
      </c>
      <c r="W24" s="101">
        <v>22.464859241948549</v>
      </c>
      <c r="X24" s="101">
        <v>1598.5993836570588</v>
      </c>
      <c r="Y24" s="101">
        <v>214.76405435302811</v>
      </c>
      <c r="Z24" s="101">
        <v>15.276104284525012</v>
      </c>
      <c r="AA24" s="101">
        <v>110.52710747038685</v>
      </c>
      <c r="AB24" s="101">
        <v>1.7971887393558839</v>
      </c>
      <c r="AC24" s="101">
        <v>37.740963526473557</v>
      </c>
      <c r="AD24" s="101">
        <v>73.684738313591239</v>
      </c>
      <c r="AE24" s="101">
        <v>39.538152265829446</v>
      </c>
      <c r="AF24" s="101">
        <v>10.7831324361353</v>
      </c>
      <c r="AG24" s="100">
        <v>22.464859241948549</v>
      </c>
    </row>
    <row r="25" spans="1:33" x14ac:dyDescent="0.25">
      <c r="A25" s="109"/>
      <c r="B25" s="23">
        <v>7477.07</v>
      </c>
      <c r="C25" s="23">
        <f t="shared" si="0"/>
        <v>-23.069999999999709</v>
      </c>
      <c r="D25" s="141">
        <f t="shared" si="1"/>
        <v>-7.0317359999999116</v>
      </c>
      <c r="E25" s="34">
        <v>50.690396562488473</v>
      </c>
      <c r="F25" s="25">
        <v>0.6992286573572285</v>
      </c>
      <c r="G25" s="24">
        <v>17.775383672431794</v>
      </c>
      <c r="H25" s="24">
        <v>7.9042107482997315</v>
      </c>
      <c r="I25" s="25">
        <v>1.7956565417494311E-2</v>
      </c>
      <c r="J25" s="24">
        <v>1.332018022669728</v>
      </c>
      <c r="K25" s="24">
        <v>2.2117999452998616</v>
      </c>
      <c r="L25" s="24">
        <v>0.63350762792919924</v>
      </c>
      <c r="M25" s="24">
        <v>4.3570708157279068</v>
      </c>
      <c r="N25" s="25">
        <v>6.7786034451041019E-2</v>
      </c>
      <c r="O25" s="40">
        <f t="shared" si="2"/>
        <v>0.13620054869169435</v>
      </c>
      <c r="P25" s="36">
        <v>9.2873563218390665</v>
      </c>
      <c r="Q25" s="26">
        <v>2.4930309173847349</v>
      </c>
      <c r="R25" s="24">
        <v>85.689358652072471</v>
      </c>
      <c r="S25" s="37">
        <v>99.067783247999998</v>
      </c>
      <c r="T25" s="99">
        <v>0</v>
      </c>
      <c r="U25" s="100">
        <v>41.623318637751808</v>
      </c>
      <c r="V25" s="99">
        <v>155.32429086132578</v>
      </c>
      <c r="W25" s="101">
        <v>23.343535042742602</v>
      </c>
      <c r="X25" s="101">
        <v>1362.0054869169435</v>
      </c>
      <c r="Y25" s="101">
        <v>208.29615884293398</v>
      </c>
      <c r="Z25" s="101">
        <v>14.365252333995448</v>
      </c>
      <c r="AA25" s="101">
        <v>114.92201867196358</v>
      </c>
      <c r="AB25" s="101">
        <v>3.591313083498862</v>
      </c>
      <c r="AC25" s="101">
        <v>40.402272189362201</v>
      </c>
      <c r="AD25" s="101">
        <v>87.987170545722122</v>
      </c>
      <c r="AE25" s="101">
        <v>35.913130834988621</v>
      </c>
      <c r="AF25" s="101">
        <v>12.569595792246016</v>
      </c>
      <c r="AG25" s="100">
        <v>18.854393688369026</v>
      </c>
    </row>
    <row r="26" spans="1:33" x14ac:dyDescent="0.25">
      <c r="A26" s="109"/>
      <c r="B26" s="23">
        <v>7479.05</v>
      </c>
      <c r="C26" s="23">
        <f t="shared" si="0"/>
        <v>-25.050000000000182</v>
      </c>
      <c r="D26" s="141">
        <f t="shared" si="1"/>
        <v>-7.6352400000000555</v>
      </c>
      <c r="E26" s="34">
        <v>53.430818717860213</v>
      </c>
      <c r="F26" s="25">
        <v>0.70412910298401576</v>
      </c>
      <c r="G26" s="24">
        <v>18.074034720323123</v>
      </c>
      <c r="H26" s="24">
        <v>5.1546232559577936</v>
      </c>
      <c r="I26" s="25">
        <v>1.9368075583364956E-2</v>
      </c>
      <c r="J26" s="24">
        <v>1.2579293576317268</v>
      </c>
      <c r="K26" s="24">
        <v>0.73453879175042047</v>
      </c>
      <c r="L26" s="24">
        <v>0.71055495983644057</v>
      </c>
      <c r="M26" s="24">
        <v>4.3791761924144703</v>
      </c>
      <c r="N26" s="25">
        <v>5.7108671463099475E-2</v>
      </c>
      <c r="O26" s="40">
        <f t="shared" si="2"/>
        <v>0.14969531315367121</v>
      </c>
      <c r="P26" s="36">
        <v>8.980774295496488</v>
      </c>
      <c r="Q26" s="26">
        <v>1.7650462962962954</v>
      </c>
      <c r="R26" s="24">
        <v>84.522281845804656</v>
      </c>
      <c r="S26" s="37">
        <v>96.094921058999972</v>
      </c>
      <c r="T26" s="99">
        <v>2.715150782714713</v>
      </c>
      <c r="U26" s="100">
        <v>13.802016478799793</v>
      </c>
      <c r="V26" s="99">
        <v>160.19389618016808</v>
      </c>
      <c r="W26" s="101">
        <v>19.911105739907899</v>
      </c>
      <c r="X26" s="101">
        <v>1496.9531315367121</v>
      </c>
      <c r="Y26" s="101">
        <v>209.97166052993782</v>
      </c>
      <c r="Z26" s="101">
        <v>16.29090469628828</v>
      </c>
      <c r="AA26" s="101">
        <v>111.32118209130326</v>
      </c>
      <c r="AB26" s="101">
        <v>3.6202010436196179</v>
      </c>
      <c r="AC26" s="101">
        <v>36.202010436196183</v>
      </c>
      <c r="AD26" s="101">
        <v>67.878769567867835</v>
      </c>
      <c r="AE26" s="101">
        <v>29.866658609861847</v>
      </c>
      <c r="AF26" s="101">
        <v>11.765653391763758</v>
      </c>
      <c r="AG26" s="100">
        <v>15.385854435383376</v>
      </c>
    </row>
    <row r="27" spans="1:33" x14ac:dyDescent="0.25">
      <c r="A27" s="109"/>
      <c r="B27" s="23">
        <v>7480.05</v>
      </c>
      <c r="C27" s="23">
        <f t="shared" si="0"/>
        <v>-26.050000000000182</v>
      </c>
      <c r="D27" s="141">
        <f t="shared" si="1"/>
        <v>-7.9400400000000557</v>
      </c>
      <c r="E27" s="34">
        <v>56.482172498986579</v>
      </c>
      <c r="F27" s="25">
        <v>0.77829421171421853</v>
      </c>
      <c r="G27" s="24">
        <v>18.398562375288211</v>
      </c>
      <c r="H27" s="24">
        <v>4.9523799060283471</v>
      </c>
      <c r="I27" s="25">
        <v>1.9043369010028753E-2</v>
      </c>
      <c r="J27" s="24">
        <v>1.3003769128345719</v>
      </c>
      <c r="K27" s="24">
        <v>0.61564360103919036</v>
      </c>
      <c r="L27" s="24">
        <v>0.74020747369416107</v>
      </c>
      <c r="M27" s="24">
        <v>4.4738117630806675</v>
      </c>
      <c r="N27" s="25">
        <v>6.2097942424006805E-2</v>
      </c>
      <c r="O27" s="40">
        <f t="shared" si="2"/>
        <v>0.19880541270856103</v>
      </c>
      <c r="P27" s="36">
        <v>7.8123306967169235</v>
      </c>
      <c r="Q27" s="26">
        <v>1.7160319699106408</v>
      </c>
      <c r="R27" s="24">
        <v>87.822590054099962</v>
      </c>
      <c r="S27" s="37">
        <v>98.044574777999955</v>
      </c>
      <c r="T27" s="99">
        <v>1.8399390347853868</v>
      </c>
      <c r="U27" s="100">
        <v>16.835442168286292</v>
      </c>
      <c r="V27" s="99">
        <v>117.75609822626475</v>
      </c>
      <c r="W27" s="101">
        <v>19.319359865246561</v>
      </c>
      <c r="X27" s="101">
        <v>1988.0541270856104</v>
      </c>
      <c r="Y27" s="101">
        <v>214.35289755249755</v>
      </c>
      <c r="Z27" s="101">
        <v>16.559451313068482</v>
      </c>
      <c r="AA27" s="101">
        <v>122.35594581322822</v>
      </c>
      <c r="AB27" s="101">
        <v>4.5998475869634667</v>
      </c>
      <c r="AC27" s="101">
        <v>34.958841660922346</v>
      </c>
      <c r="AD27" s="101">
        <v>66.23780525227393</v>
      </c>
      <c r="AE27" s="101">
        <v>25.759146486995412</v>
      </c>
      <c r="AF27" s="101">
        <v>11.039634208712318</v>
      </c>
      <c r="AG27" s="100">
        <v>11.039634208712318</v>
      </c>
    </row>
    <row r="28" spans="1:33" x14ac:dyDescent="0.25">
      <c r="A28" s="109"/>
      <c r="B28" s="28">
        <v>7482.12</v>
      </c>
      <c r="C28" s="23">
        <f t="shared" si="0"/>
        <v>-28.119999999999891</v>
      </c>
      <c r="D28" s="141">
        <f t="shared" si="1"/>
        <v>-8.570975999999968</v>
      </c>
      <c r="E28" s="34">
        <v>35.326264999999999</v>
      </c>
      <c r="F28" s="25">
        <v>0.397536</v>
      </c>
      <c r="G28" s="24">
        <v>9.9528429999999997</v>
      </c>
      <c r="H28" s="24">
        <v>5.4382440000000001</v>
      </c>
      <c r="I28" s="25">
        <v>5.5752000000000003E-2</v>
      </c>
      <c r="J28" s="24">
        <v>1.7984059999999999</v>
      </c>
      <c r="K28" s="24">
        <v>19.147681000000002</v>
      </c>
      <c r="L28" s="24">
        <v>0.42935099999999998</v>
      </c>
      <c r="M28" s="24">
        <v>2.3444120000000002</v>
      </c>
      <c r="N28" s="25">
        <v>6.9387000000000004E-2</v>
      </c>
      <c r="O28" s="40">
        <f t="shared" si="2"/>
        <v>1.18</v>
      </c>
      <c r="P28" s="34"/>
      <c r="Q28" s="24"/>
      <c r="R28" s="24"/>
      <c r="S28" s="37"/>
      <c r="T28" s="99">
        <v>0.20200000000000001</v>
      </c>
      <c r="U28" s="100">
        <v>19.088999999999999</v>
      </c>
      <c r="V28" s="99">
        <v>51.812999999999995</v>
      </c>
      <c r="W28" s="101">
        <v>7.4739999999999993</v>
      </c>
      <c r="X28" s="101">
        <v>11800</v>
      </c>
      <c r="Y28" s="101">
        <v>103.32299999999999</v>
      </c>
      <c r="Z28" s="101">
        <v>2.7270000000000003</v>
      </c>
      <c r="AA28" s="101">
        <v>74.436999999999998</v>
      </c>
      <c r="AB28" s="102">
        <v>3.2320000000000002</v>
      </c>
      <c r="AC28" s="101">
        <v>24.239999999999995</v>
      </c>
      <c r="AD28" s="101">
        <v>52.418999999999997</v>
      </c>
      <c r="AE28" s="101">
        <v>29.390999999999998</v>
      </c>
      <c r="AF28" s="101">
        <v>5.3529999999999998</v>
      </c>
      <c r="AG28" s="100">
        <v>6.6659999999999995</v>
      </c>
    </row>
    <row r="29" spans="1:33" x14ac:dyDescent="0.25">
      <c r="A29" s="109"/>
      <c r="B29" s="23">
        <v>7484.11</v>
      </c>
      <c r="C29" s="23">
        <f t="shared" si="0"/>
        <v>-30.109999999999673</v>
      </c>
      <c r="D29" s="141">
        <f t="shared" si="1"/>
        <v>-9.1775279999999011</v>
      </c>
      <c r="E29" s="34">
        <v>57.206149408114783</v>
      </c>
      <c r="F29" s="25">
        <v>0.71492484283163094</v>
      </c>
      <c r="G29" s="24">
        <v>17.634782536161367</v>
      </c>
      <c r="H29" s="24">
        <v>4.6228236568219243</v>
      </c>
      <c r="I29" s="25">
        <v>1.7335361810440719E-2</v>
      </c>
      <c r="J29" s="24">
        <v>1.3597821499687057</v>
      </c>
      <c r="K29" s="24">
        <v>0.45444061039202449</v>
      </c>
      <c r="L29" s="24">
        <v>0.72690530230272088</v>
      </c>
      <c r="M29" s="24">
        <v>4.359072026344748</v>
      </c>
      <c r="N29" s="25">
        <v>5.9266969959255435E-2</v>
      </c>
      <c r="O29" s="40">
        <f t="shared" si="2"/>
        <v>0.15075411501121483</v>
      </c>
      <c r="P29" s="36">
        <v>9.1345295925448085</v>
      </c>
      <c r="Q29" s="26">
        <v>1.6300078554595432</v>
      </c>
      <c r="R29" s="24">
        <v>87.155482864707608</v>
      </c>
      <c r="S29" s="37">
        <v>98.474902554000025</v>
      </c>
      <c r="T29" s="99">
        <v>1.8152211319833211</v>
      </c>
      <c r="U29" s="100">
        <v>11.072848905098258</v>
      </c>
      <c r="V29" s="99">
        <v>141.58724829469907</v>
      </c>
      <c r="W29" s="101">
        <v>19.059821885824871</v>
      </c>
      <c r="X29" s="101">
        <v>1507.5411501121482</v>
      </c>
      <c r="Y29" s="101">
        <v>206.027598480107</v>
      </c>
      <c r="Z29" s="101">
        <v>12.706547923883248</v>
      </c>
      <c r="AA29" s="101">
        <v>117.08176301292423</v>
      </c>
      <c r="AB29" s="101">
        <v>3.6304422639666423</v>
      </c>
      <c r="AC29" s="101">
        <v>34.489201507683099</v>
      </c>
      <c r="AD29" s="101">
        <v>67.163181883382876</v>
      </c>
      <c r="AE29" s="101">
        <v>29.043538111733138</v>
      </c>
      <c r="AF29" s="101">
        <v>13.614158489874908</v>
      </c>
      <c r="AG29" s="100">
        <v>14.521769055866569</v>
      </c>
    </row>
    <row r="30" spans="1:33" x14ac:dyDescent="0.25">
      <c r="A30" s="109"/>
      <c r="B30" s="23">
        <v>7485.03</v>
      </c>
      <c r="C30" s="23">
        <f t="shared" si="0"/>
        <v>-31.029999999999745</v>
      </c>
      <c r="D30" s="141">
        <f t="shared" si="1"/>
        <v>-9.4579439999999231</v>
      </c>
      <c r="E30" s="34">
        <v>56.923910648041648</v>
      </c>
      <c r="F30" s="25">
        <v>0.71571217315513858</v>
      </c>
      <c r="G30" s="24">
        <v>17.55545706030394</v>
      </c>
      <c r="H30" s="24">
        <v>4.4916134432712385</v>
      </c>
      <c r="I30" s="25">
        <v>1.8321210749386509E-2</v>
      </c>
      <c r="J30" s="24">
        <v>1.4232208191090594</v>
      </c>
      <c r="K30" s="24">
        <v>0.55173277943301757</v>
      </c>
      <c r="L30" s="24">
        <v>0.74077850626997088</v>
      </c>
      <c r="M30" s="24">
        <v>4.3500570238991134</v>
      </c>
      <c r="N30" s="25">
        <v>6.6813171538807531E-2</v>
      </c>
      <c r="O30" s="40">
        <f t="shared" si="2"/>
        <v>0.15021569808452223</v>
      </c>
      <c r="P30" s="36">
        <v>8.7707339241081339</v>
      </c>
      <c r="Q30" s="26">
        <v>1.5753424657534396</v>
      </c>
      <c r="R30" s="24">
        <v>86.837616835771342</v>
      </c>
      <c r="S30" s="37">
        <v>98.073937263000033</v>
      </c>
      <c r="T30" s="99">
        <v>0.91150302235753777</v>
      </c>
      <c r="U30" s="100">
        <v>16.124488465504839</v>
      </c>
      <c r="V30" s="99">
        <v>121.22990197355251</v>
      </c>
      <c r="W30" s="101">
        <v>19.141563469508291</v>
      </c>
      <c r="X30" s="101">
        <v>1502.1569808452223</v>
      </c>
      <c r="Y30" s="101">
        <v>202.35367096337339</v>
      </c>
      <c r="Z30" s="101">
        <v>15.49555138007814</v>
      </c>
      <c r="AA30" s="101">
        <v>113.93787779469221</v>
      </c>
      <c r="AB30" s="101">
        <v>3.6460120894301511</v>
      </c>
      <c r="AC30" s="101">
        <v>33.725611827228896</v>
      </c>
      <c r="AD30" s="101">
        <v>68.362726676815342</v>
      </c>
      <c r="AE30" s="101">
        <v>32.81410880487136</v>
      </c>
      <c r="AF30" s="101">
        <v>10.026533245932916</v>
      </c>
      <c r="AG30" s="100">
        <v>14.584048357720604</v>
      </c>
    </row>
    <row r="31" spans="1:33" x14ac:dyDescent="0.25">
      <c r="A31" s="109"/>
      <c r="B31" s="23">
        <v>7485.6</v>
      </c>
      <c r="C31" s="23">
        <f t="shared" si="0"/>
        <v>-31.600000000000364</v>
      </c>
      <c r="D31" s="141">
        <f t="shared" si="1"/>
        <v>-9.6316800000001113</v>
      </c>
      <c r="E31" s="34">
        <v>57.787665303580695</v>
      </c>
      <c r="F31" s="25">
        <v>0.72440817607359953</v>
      </c>
      <c r="G31" s="24">
        <v>17.628091938904312</v>
      </c>
      <c r="H31" s="24">
        <v>5.4254408036173816</v>
      </c>
      <c r="I31" s="25">
        <v>1.8362691408709747E-2</v>
      </c>
      <c r="J31" s="24">
        <v>1.3791299382511455</v>
      </c>
      <c r="K31" s="24">
        <v>0.48826396455759213</v>
      </c>
      <c r="L31" s="24">
        <v>0.7252344971869914</v>
      </c>
      <c r="M31" s="24">
        <v>4.3680252188468307</v>
      </c>
      <c r="N31" s="25">
        <v>5.8576985593784082E-2</v>
      </c>
      <c r="O31" s="40">
        <f t="shared" si="2"/>
        <v>0.15874546722829574</v>
      </c>
      <c r="P31" s="36">
        <v>8.2073611567531941</v>
      </c>
      <c r="Q31" s="26">
        <v>1.5841761389064151</v>
      </c>
      <c r="R31" s="24">
        <v>88.603199518021029</v>
      </c>
      <c r="S31" s="37">
        <v>98.919684844999978</v>
      </c>
      <c r="T31" s="99">
        <v>0</v>
      </c>
      <c r="U31" s="100">
        <v>14.00155219914118</v>
      </c>
      <c r="V31" s="99">
        <v>112.93055216356493</v>
      </c>
      <c r="W31" s="101">
        <v>18.362691408709747</v>
      </c>
      <c r="X31" s="101">
        <v>1587.4546722829575</v>
      </c>
      <c r="Y31" s="101">
        <v>206.58027834798463</v>
      </c>
      <c r="Z31" s="101">
        <v>12.853883986096822</v>
      </c>
      <c r="AA31" s="101">
        <v>115.68495587487138</v>
      </c>
      <c r="AB31" s="101">
        <v>3.6725382817419492</v>
      </c>
      <c r="AC31" s="101">
        <v>33.970979106113028</v>
      </c>
      <c r="AD31" s="101">
        <v>67.941958212226055</v>
      </c>
      <c r="AE31" s="101">
        <v>33.970979106113028</v>
      </c>
      <c r="AF31" s="101">
        <v>12.853883986096822</v>
      </c>
      <c r="AG31" s="100">
        <v>15.608287697403282</v>
      </c>
    </row>
    <row r="32" spans="1:33" x14ac:dyDescent="0.25">
      <c r="A32" s="109"/>
      <c r="B32" s="23">
        <v>7488.15</v>
      </c>
      <c r="C32" s="23">
        <f t="shared" si="0"/>
        <v>-34.149999999999636</v>
      </c>
      <c r="D32" s="141">
        <f t="shared" si="1"/>
        <v>-10.40891999999989</v>
      </c>
      <c r="E32" s="34">
        <v>57.148558063686345</v>
      </c>
      <c r="F32" s="25">
        <v>0.73914541715250837</v>
      </c>
      <c r="G32" s="24">
        <v>17.155422900527274</v>
      </c>
      <c r="H32" s="24">
        <v>5.0074693251412015</v>
      </c>
      <c r="I32" s="25">
        <v>2.2114717012260025E-2</v>
      </c>
      <c r="J32" s="24">
        <v>1.5840010168698446</v>
      </c>
      <c r="K32" s="24">
        <v>1.2969685072667352</v>
      </c>
      <c r="L32" s="24">
        <v>0.69959586100195192</v>
      </c>
      <c r="M32" s="24">
        <v>4.3184261299334823</v>
      </c>
      <c r="N32" s="25">
        <v>5.5240911375022968E-2</v>
      </c>
      <c r="O32" s="40">
        <f t="shared" si="2"/>
        <v>0.15599592913212468</v>
      </c>
      <c r="P32" s="36">
        <v>7.999919497665414</v>
      </c>
      <c r="Q32" s="26">
        <v>1.8484894887668377</v>
      </c>
      <c r="R32" s="24">
        <v>88.02694284996663</v>
      </c>
      <c r="S32" s="37">
        <v>98.992275347999993</v>
      </c>
      <c r="T32" s="99">
        <v>0.91762311254190976</v>
      </c>
      <c r="U32" s="100">
        <v>13.434002367613555</v>
      </c>
      <c r="V32" s="99">
        <v>85.338949466397608</v>
      </c>
      <c r="W32" s="101">
        <v>19.270085363380105</v>
      </c>
      <c r="X32" s="101">
        <v>1559.9592913212468</v>
      </c>
      <c r="Y32" s="101">
        <v>199.12421542159444</v>
      </c>
      <c r="Z32" s="101">
        <v>12.846723575586736</v>
      </c>
      <c r="AA32" s="101">
        <v>122.96149708061591</v>
      </c>
      <c r="AB32" s="101">
        <v>2.7528693376257287</v>
      </c>
      <c r="AC32" s="101">
        <v>40.375416951844031</v>
      </c>
      <c r="AD32" s="101">
        <v>72.492225890810886</v>
      </c>
      <c r="AE32" s="101">
        <v>35.787301389134484</v>
      </c>
      <c r="AF32" s="101">
        <v>11.929100463044827</v>
      </c>
      <c r="AG32" s="100">
        <v>10.093854237961008</v>
      </c>
    </row>
    <row r="33" spans="1:33" x14ac:dyDescent="0.25">
      <c r="A33" s="109"/>
      <c r="B33" s="23">
        <v>7489.06</v>
      </c>
      <c r="C33" s="23">
        <f t="shared" si="0"/>
        <v>-35.0600000000004</v>
      </c>
      <c r="D33" s="141">
        <f t="shared" si="1"/>
        <v>-10.686288000000122</v>
      </c>
      <c r="E33" s="34">
        <v>56.216149068411994</v>
      </c>
      <c r="F33" s="25">
        <v>0.73569791963933584</v>
      </c>
      <c r="G33" s="24">
        <v>17.523595813966402</v>
      </c>
      <c r="H33" s="24">
        <v>5.5746759663527969</v>
      </c>
      <c r="I33" s="25">
        <v>2.1289998422892094E-2</v>
      </c>
      <c r="J33" s="24">
        <v>1.5536192814636343</v>
      </c>
      <c r="K33" s="24">
        <v>1.0027405722713014</v>
      </c>
      <c r="L33" s="24">
        <v>0.71468322292018815</v>
      </c>
      <c r="M33" s="24">
        <v>4.3340747220464255</v>
      </c>
      <c r="N33" s="25">
        <v>5.4234435637625984E-2</v>
      </c>
      <c r="O33" s="40">
        <f t="shared" si="2"/>
        <v>0.14297335147787019</v>
      </c>
      <c r="P33" s="36">
        <v>7.6204804890862787</v>
      </c>
      <c r="Q33" s="26">
        <v>2.1534007186619761</v>
      </c>
      <c r="R33" s="24">
        <v>87.730761001132606</v>
      </c>
      <c r="S33" s="37">
        <v>98.290886439000005</v>
      </c>
      <c r="T33" s="99">
        <v>0.91767234581431445</v>
      </c>
      <c r="U33" s="100">
        <v>18.472744321242146</v>
      </c>
      <c r="V33" s="99">
        <v>106.44999211446046</v>
      </c>
      <c r="W33" s="101">
        <v>18.353446916286288</v>
      </c>
      <c r="X33" s="101">
        <v>1429.7335147787019</v>
      </c>
      <c r="Y33" s="101">
        <v>198.21722669589192</v>
      </c>
      <c r="Z33" s="101">
        <v>12.8474128414004</v>
      </c>
      <c r="AA33" s="101">
        <v>118.37973261004656</v>
      </c>
      <c r="AB33" s="101">
        <v>3.6706893832572578</v>
      </c>
      <c r="AC33" s="101">
        <v>34.871549140943948</v>
      </c>
      <c r="AD33" s="101">
        <v>76.166804702588095</v>
      </c>
      <c r="AE33" s="101">
        <v>31.200859757686686</v>
      </c>
      <c r="AF33" s="101">
        <v>12.8474128414004</v>
      </c>
      <c r="AG33" s="100">
        <v>11.012068149771771</v>
      </c>
    </row>
    <row r="34" spans="1:33" x14ac:dyDescent="0.25">
      <c r="A34" s="109"/>
      <c r="B34" s="23">
        <v>7491.22</v>
      </c>
      <c r="C34" s="23">
        <f t="shared" si="0"/>
        <v>-37.220000000000255</v>
      </c>
      <c r="D34" s="141">
        <f t="shared" si="1"/>
        <v>-11.344656000000079</v>
      </c>
      <c r="E34" s="34">
        <v>55.263134749688696</v>
      </c>
      <c r="F34" s="25">
        <v>0.75715595819511938</v>
      </c>
      <c r="G34" s="24">
        <v>17.667607175434014</v>
      </c>
      <c r="H34" s="24">
        <v>5.4492738311208937</v>
      </c>
      <c r="I34" s="25">
        <v>1.9497967542454267E-2</v>
      </c>
      <c r="J34" s="24">
        <v>1.4538228728980669</v>
      </c>
      <c r="K34" s="24">
        <v>0.98115586438052438</v>
      </c>
      <c r="L34" s="24">
        <v>0.74591061877528531</v>
      </c>
      <c r="M34" s="24">
        <v>4.3664564708562237</v>
      </c>
      <c r="N34" s="25">
        <v>5.8765967290745881E-2</v>
      </c>
      <c r="O34" s="40">
        <f t="shared" si="2"/>
        <v>0.16686632687495745</v>
      </c>
      <c r="P34" s="36">
        <v>8.5965373493071731</v>
      </c>
      <c r="Q34" s="26">
        <v>2.214643766948754</v>
      </c>
      <c r="R34" s="24">
        <v>86.762781476182013</v>
      </c>
      <c r="S34" s="37">
        <v>98.259104847999978</v>
      </c>
      <c r="T34" s="99">
        <v>0</v>
      </c>
      <c r="U34" s="100">
        <v>18.808737061883793</v>
      </c>
      <c r="V34" s="99">
        <v>119.70845188855643</v>
      </c>
      <c r="W34" s="101">
        <v>19.951408648092741</v>
      </c>
      <c r="X34" s="101">
        <v>1668.6632687495746</v>
      </c>
      <c r="Y34" s="101">
        <v>197.7003220583735</v>
      </c>
      <c r="Z34" s="101">
        <v>11.789468746600255</v>
      </c>
      <c r="AA34" s="101">
        <v>131.4979206351567</v>
      </c>
      <c r="AB34" s="101">
        <v>4.5344110563847133</v>
      </c>
      <c r="AC34" s="101">
        <v>33.554641817246882</v>
      </c>
      <c r="AD34" s="101">
        <v>77.991870169817062</v>
      </c>
      <c r="AE34" s="101">
        <v>33.554641817246882</v>
      </c>
      <c r="AF34" s="101">
        <v>9.9757043240463705</v>
      </c>
      <c r="AG34" s="100">
        <v>13.603233169154141</v>
      </c>
    </row>
    <row r="35" spans="1:33" x14ac:dyDescent="0.25">
      <c r="A35" s="109"/>
      <c r="B35" s="28">
        <v>7492.06</v>
      </c>
      <c r="C35" s="23">
        <f t="shared" si="0"/>
        <v>-38.0600000000004</v>
      </c>
      <c r="D35" s="141">
        <f t="shared" si="1"/>
        <v>-11.600688000000122</v>
      </c>
      <c r="E35" s="34">
        <v>52.841988000000001</v>
      </c>
      <c r="F35" s="25">
        <v>0.66316599999999992</v>
      </c>
      <c r="G35" s="24">
        <v>17.077080000000002</v>
      </c>
      <c r="H35" s="24">
        <v>5.8715339999999996</v>
      </c>
      <c r="I35" s="25">
        <v>2.1412E-2</v>
      </c>
      <c r="J35" s="24">
        <v>1.511566</v>
      </c>
      <c r="K35" s="24">
        <v>1.168469</v>
      </c>
      <c r="L35" s="24">
        <v>0.71881700000000004</v>
      </c>
      <c r="M35" s="24">
        <v>4.1599880000000002</v>
      </c>
      <c r="N35" s="25">
        <v>6.2316999999999997E-2</v>
      </c>
      <c r="O35" s="40">
        <f t="shared" si="2"/>
        <v>4.16</v>
      </c>
      <c r="P35" s="34"/>
      <c r="Q35" s="24"/>
      <c r="R35" s="24"/>
      <c r="S35" s="37"/>
      <c r="T35" s="99">
        <v>0.30299999999999999</v>
      </c>
      <c r="U35" s="100">
        <v>23.028000000000002</v>
      </c>
      <c r="V35" s="99">
        <v>152.40900000000002</v>
      </c>
      <c r="W35" s="101">
        <v>19.190000000000001</v>
      </c>
      <c r="X35" s="101">
        <v>41600</v>
      </c>
      <c r="Y35" s="101">
        <v>195.839</v>
      </c>
      <c r="Z35" s="101">
        <v>11.311999999999999</v>
      </c>
      <c r="AA35" s="101">
        <v>115.645</v>
      </c>
      <c r="AB35" s="102">
        <v>2.8279999999999998</v>
      </c>
      <c r="AC35" s="101">
        <v>29.088000000000001</v>
      </c>
      <c r="AD35" s="101">
        <v>63.528999999999996</v>
      </c>
      <c r="AE35" s="101">
        <v>29.289999999999996</v>
      </c>
      <c r="AF35" s="101">
        <v>11.311999999999999</v>
      </c>
      <c r="AG35" s="100">
        <v>15.856999999999999</v>
      </c>
    </row>
    <row r="36" spans="1:33" x14ac:dyDescent="0.25">
      <c r="A36" s="109"/>
      <c r="B36" s="23">
        <v>7494.2</v>
      </c>
      <c r="C36" s="23">
        <f t="shared" si="0"/>
        <v>-40.199999999999818</v>
      </c>
      <c r="D36" s="141">
        <f t="shared" si="1"/>
        <v>-12.252959999999945</v>
      </c>
      <c r="E36" s="34">
        <v>55.849950319363913</v>
      </c>
      <c r="F36" s="25">
        <v>0.69576291706851823</v>
      </c>
      <c r="G36" s="24">
        <v>17.199833097816622</v>
      </c>
      <c r="H36" s="24">
        <v>4.8339824765882105</v>
      </c>
      <c r="I36" s="25">
        <v>1.9126262761738313E-2</v>
      </c>
      <c r="J36" s="24">
        <v>1.5063736289280405</v>
      </c>
      <c r="K36" s="24">
        <v>1.4290566138959193</v>
      </c>
      <c r="L36" s="24">
        <v>0.71786638110920631</v>
      </c>
      <c r="M36" s="24">
        <v>4.2859970048202927</v>
      </c>
      <c r="N36" s="25">
        <v>5.8641843373254267E-2</v>
      </c>
      <c r="O36" s="40">
        <f t="shared" si="2"/>
        <v>0.13794365925800886</v>
      </c>
      <c r="P36" s="36">
        <v>8.9126220972215808</v>
      </c>
      <c r="Q36" s="26">
        <v>2.4075774013185538</v>
      </c>
      <c r="R36" s="24">
        <v>86.596590545725718</v>
      </c>
      <c r="S36" s="37">
        <v>98.745943307000005</v>
      </c>
      <c r="T36" s="99">
        <v>2.7065466172271191</v>
      </c>
      <c r="U36" s="100">
        <v>20.362252383605366</v>
      </c>
      <c r="V36" s="99">
        <v>123.59896218670512</v>
      </c>
      <c r="W36" s="101">
        <v>18.945826320589838</v>
      </c>
      <c r="X36" s="101">
        <v>1379.4365925800887</v>
      </c>
      <c r="Y36" s="101">
        <v>195.77353864609501</v>
      </c>
      <c r="Z36" s="101">
        <v>14.434915291877973</v>
      </c>
      <c r="AA36" s="101">
        <v>122.69677998096275</v>
      </c>
      <c r="AB36" s="101">
        <v>4.5109110287118668</v>
      </c>
      <c r="AC36" s="101">
        <v>31.576377200983064</v>
      </c>
      <c r="AD36" s="101">
        <v>64.957118813450876</v>
      </c>
      <c r="AE36" s="101">
        <v>29.772012789498316</v>
      </c>
      <c r="AF36" s="101">
        <v>10.826186468908476</v>
      </c>
      <c r="AG36" s="100">
        <v>14.434915291877973</v>
      </c>
    </row>
    <row r="37" spans="1:33" x14ac:dyDescent="0.25">
      <c r="A37" s="109"/>
      <c r="B37" s="23">
        <v>7497.39</v>
      </c>
      <c r="C37" s="23">
        <f t="shared" si="0"/>
        <v>-43.390000000000327</v>
      </c>
      <c r="D37" s="141">
        <f t="shared" si="1"/>
        <v>-13.2252720000001</v>
      </c>
      <c r="E37" s="34">
        <v>48.221771768469502</v>
      </c>
      <c r="F37" s="25">
        <v>0.59360082993528485</v>
      </c>
      <c r="G37" s="24">
        <v>14.305141527589049</v>
      </c>
      <c r="H37" s="24">
        <v>8.9996036749376511</v>
      </c>
      <c r="I37" s="25">
        <v>2.5988583525419984E-2</v>
      </c>
      <c r="J37" s="24">
        <v>1.2161577979161935</v>
      </c>
      <c r="K37" s="24">
        <v>5.089176150360184</v>
      </c>
      <c r="L37" s="24">
        <v>0.63640555574185897</v>
      </c>
      <c r="M37" s="24">
        <v>3.6152907386590298</v>
      </c>
      <c r="N37" s="25">
        <v>8.1652712252876639E-2</v>
      </c>
      <c r="O37" s="40">
        <f t="shared" si="2"/>
        <v>1</v>
      </c>
      <c r="P37" s="36">
        <v>9.8365122615802054</v>
      </c>
      <c r="Q37" s="26">
        <v>1.6999093381686921</v>
      </c>
      <c r="R37" s="24">
        <v>82.784789339387046</v>
      </c>
      <c r="S37" s="37">
        <v>98.175297192999963</v>
      </c>
      <c r="T37" s="99">
        <v>0.89925894551626251</v>
      </c>
      <c r="U37" s="100">
        <v>53.209151806197255</v>
      </c>
      <c r="V37" s="99">
        <v>170.85919964808988</v>
      </c>
      <c r="W37" s="101">
        <v>19.783696801357774</v>
      </c>
      <c r="X37" s="101">
        <v>10000</v>
      </c>
      <c r="Y37" s="101">
        <v>161.86661019292725</v>
      </c>
      <c r="Z37" s="101">
        <v>11.690366291711412</v>
      </c>
      <c r="AA37" s="101">
        <v>109.70959135298403</v>
      </c>
      <c r="AB37" s="101">
        <v>4.4962947275813123</v>
      </c>
      <c r="AC37" s="101">
        <v>35.07109887513424</v>
      </c>
      <c r="AD37" s="101">
        <v>68.343679859235948</v>
      </c>
      <c r="AE37" s="101">
        <v>39.567393602715548</v>
      </c>
      <c r="AF37" s="101">
        <v>8.9925894551626246</v>
      </c>
      <c r="AG37" s="100">
        <v>27.877027311004138</v>
      </c>
    </row>
    <row r="38" spans="1:33" x14ac:dyDescent="0.25">
      <c r="A38" s="109"/>
      <c r="B38" s="23">
        <v>7500.6</v>
      </c>
      <c r="C38" s="23">
        <f t="shared" si="0"/>
        <v>-46.600000000000364</v>
      </c>
      <c r="D38" s="141">
        <f t="shared" si="1"/>
        <v>-14.203680000000112</v>
      </c>
      <c r="E38" s="34">
        <v>53.896984026364166</v>
      </c>
      <c r="F38" s="25">
        <v>0.51732044412227463</v>
      </c>
      <c r="G38" s="24">
        <v>12.068696541977573</v>
      </c>
      <c r="H38" s="24">
        <v>5.5536028824376578</v>
      </c>
      <c r="I38" s="25">
        <v>2.5991065131143288E-2</v>
      </c>
      <c r="J38" s="24">
        <v>1.1521812377723313</v>
      </c>
      <c r="K38" s="24">
        <v>4.5893432977097435</v>
      </c>
      <c r="L38" s="24">
        <v>0.66379929915689651</v>
      </c>
      <c r="M38" s="24">
        <v>3.1120504548605687</v>
      </c>
      <c r="N38" s="25">
        <v>6.3146677139925431E-2</v>
      </c>
      <c r="O38" s="40">
        <f t="shared" si="2"/>
        <v>2.57</v>
      </c>
      <c r="P38" s="36">
        <v>9.9683944374210665</v>
      </c>
      <c r="Q38" s="26">
        <v>2.3309695991011203</v>
      </c>
      <c r="R38" s="24">
        <v>81.643115926672266</v>
      </c>
      <c r="S38" s="37">
        <v>99.598104474999971</v>
      </c>
      <c r="T38" s="99">
        <v>0</v>
      </c>
      <c r="U38" s="100">
        <v>20.158705842264741</v>
      </c>
      <c r="V38" s="99">
        <v>192.92337004559965</v>
      </c>
      <c r="W38" s="101">
        <v>16.97011125401108</v>
      </c>
      <c r="X38" s="101">
        <v>25700</v>
      </c>
      <c r="Y38" s="101">
        <v>135.76089003208864</v>
      </c>
      <c r="Z38" s="101">
        <v>10.717965002533312</v>
      </c>
      <c r="AA38" s="101">
        <v>104.5001587746998</v>
      </c>
      <c r="AB38" s="101">
        <v>3.572655000844438</v>
      </c>
      <c r="AC38" s="101">
        <v>30.367567507177718</v>
      </c>
      <c r="AD38" s="101">
        <v>73.239427517310972</v>
      </c>
      <c r="AE38" s="101">
        <v>28.581240006755504</v>
      </c>
      <c r="AF38" s="101">
        <v>8.9316375021110943</v>
      </c>
      <c r="AG38" s="100">
        <v>24.115421255699957</v>
      </c>
    </row>
    <row r="39" spans="1:33" x14ac:dyDescent="0.25">
      <c r="A39" s="109"/>
      <c r="B39" s="23">
        <v>7503.04</v>
      </c>
      <c r="C39" s="23">
        <f t="shared" si="0"/>
        <v>-49.039999999999964</v>
      </c>
      <c r="D39" s="141">
        <f t="shared" si="1"/>
        <v>-14.94739199999999</v>
      </c>
      <c r="E39" s="34">
        <v>60.003933841354154</v>
      </c>
      <c r="F39" s="25">
        <v>0.469705523684743</v>
      </c>
      <c r="G39" s="24">
        <v>10.895353798503868</v>
      </c>
      <c r="H39" s="24">
        <v>4.7397717526897507</v>
      </c>
      <c r="I39" s="25">
        <v>1.726275691772166E-2</v>
      </c>
      <c r="J39" s="24">
        <v>1.0692340254139845</v>
      </c>
      <c r="K39" s="24">
        <v>3.0838682179444192</v>
      </c>
      <c r="L39" s="24">
        <v>0.54606680045854228</v>
      </c>
      <c r="M39" s="24">
        <v>2.8001777075771672</v>
      </c>
      <c r="N39" s="25">
        <v>7.548052386983399E-2</v>
      </c>
      <c r="O39" s="40">
        <f t="shared" si="2"/>
        <v>9.0893699689228349E-2</v>
      </c>
      <c r="P39" s="36">
        <v>10.142997742140954</v>
      </c>
      <c r="Q39" s="26">
        <v>3.2278848012368369</v>
      </c>
      <c r="R39" s="24">
        <v>83.700854948414175</v>
      </c>
      <c r="S39" s="37">
        <v>98.554904243999985</v>
      </c>
      <c r="T39" s="99">
        <v>0</v>
      </c>
      <c r="U39" s="100">
        <v>22.564889399593312</v>
      </c>
      <c r="V39" s="99">
        <v>181.43509821687053</v>
      </c>
      <c r="W39" s="101">
        <v>15.853552271377035</v>
      </c>
      <c r="X39" s="101">
        <v>908.93699689228345</v>
      </c>
      <c r="Y39" s="101">
        <v>125.94766526705089</v>
      </c>
      <c r="Z39" s="101">
        <v>10.569034847584689</v>
      </c>
      <c r="AA39" s="101">
        <v>96.882819436192989</v>
      </c>
      <c r="AB39" s="101">
        <v>1.7615058079307817</v>
      </c>
      <c r="AC39" s="101">
        <v>29.945598734823285</v>
      </c>
      <c r="AD39" s="101">
        <v>54.606680045854233</v>
      </c>
      <c r="AE39" s="101">
        <v>32.587857446719461</v>
      </c>
      <c r="AF39" s="101">
        <v>8.8075290396539092</v>
      </c>
      <c r="AG39" s="100">
        <v>23.780328407065554</v>
      </c>
    </row>
    <row r="40" spans="1:33" x14ac:dyDescent="0.25">
      <c r="A40" s="109"/>
      <c r="B40" s="28">
        <v>7503.98</v>
      </c>
      <c r="C40" s="23">
        <f t="shared" si="0"/>
        <v>-49.979999999999563</v>
      </c>
      <c r="D40" s="141">
        <f t="shared" si="1"/>
        <v>-15.233903999999868</v>
      </c>
      <c r="E40" s="34">
        <v>60.197615999999996</v>
      </c>
      <c r="F40" s="25">
        <v>0.46823600000000004</v>
      </c>
      <c r="G40" s="24">
        <v>10.790839999999999</v>
      </c>
      <c r="H40" s="24">
        <v>4.4916719999999994</v>
      </c>
      <c r="I40" s="25">
        <v>1.7675000000000003E-2</v>
      </c>
      <c r="J40" s="24">
        <v>1.193921</v>
      </c>
      <c r="K40" s="24">
        <v>3.0147490000000001</v>
      </c>
      <c r="L40" s="24">
        <v>0.56549899999999997</v>
      </c>
      <c r="M40" s="24">
        <v>2.7058910000000003</v>
      </c>
      <c r="N40" s="25">
        <v>8.5345000000000004E-2</v>
      </c>
      <c r="O40" s="40">
        <f t="shared" si="2"/>
        <v>0.11096870000000002</v>
      </c>
      <c r="P40" s="34"/>
      <c r="Q40" s="24"/>
      <c r="R40" s="24"/>
      <c r="S40" s="37"/>
      <c r="T40" s="99">
        <v>3.6360000000000001</v>
      </c>
      <c r="U40" s="100">
        <v>22.422000000000004</v>
      </c>
      <c r="V40" s="99">
        <v>176.54799999999997</v>
      </c>
      <c r="W40" s="101">
        <v>13.736000000000002</v>
      </c>
      <c r="X40" s="101">
        <v>1109.6870000000001</v>
      </c>
      <c r="Y40" s="101">
        <v>123.32100000000001</v>
      </c>
      <c r="Z40" s="101">
        <v>9.6959999999999997</v>
      </c>
      <c r="AA40" s="101">
        <v>93.525999999999996</v>
      </c>
      <c r="AB40" s="102">
        <v>3.5350000000000001</v>
      </c>
      <c r="AC40" s="101">
        <v>27.977</v>
      </c>
      <c r="AD40" s="101">
        <v>52.217000000000006</v>
      </c>
      <c r="AE40" s="101">
        <v>30.805000000000003</v>
      </c>
      <c r="AF40" s="101">
        <v>7.3730000000000002</v>
      </c>
      <c r="AG40" s="100">
        <v>22.725000000000001</v>
      </c>
    </row>
    <row r="41" spans="1:33" x14ac:dyDescent="0.25">
      <c r="A41" s="109"/>
      <c r="B41" s="23">
        <v>7505.93</v>
      </c>
      <c r="C41" s="23">
        <f t="shared" si="0"/>
        <v>-51.930000000000291</v>
      </c>
      <c r="D41" s="141">
        <f t="shared" si="1"/>
        <v>-15.82826400000009</v>
      </c>
      <c r="E41" s="34">
        <v>59.082707997150031</v>
      </c>
      <c r="F41" s="25">
        <v>0.57461396811616305</v>
      </c>
      <c r="G41" s="24">
        <v>12.588385779583458</v>
      </c>
      <c r="H41" s="24">
        <v>7.4059882748015964</v>
      </c>
      <c r="I41" s="25">
        <v>1.3523448257463919E-2</v>
      </c>
      <c r="J41" s="24">
        <v>1.0470507716203765</v>
      </c>
      <c r="K41" s="24">
        <v>1.0000280626467108</v>
      </c>
      <c r="L41" s="24">
        <v>0.6409937696936493</v>
      </c>
      <c r="M41" s="24">
        <v>3.2207903990439721</v>
      </c>
      <c r="N41" s="25">
        <v>7.3981216937890851E-2</v>
      </c>
      <c r="O41" s="40">
        <f t="shared" si="2"/>
        <v>0.11083924258078273</v>
      </c>
      <c r="P41" s="36">
        <v>11.204016570261361</v>
      </c>
      <c r="Q41" s="26">
        <v>1.999398030700434</v>
      </c>
      <c r="R41" s="24">
        <v>85.64806368785132</v>
      </c>
      <c r="S41" s="37">
        <v>99.576878704999999</v>
      </c>
      <c r="T41" s="99">
        <v>3.5355420280951422</v>
      </c>
      <c r="U41" s="100">
        <v>30.732699079217021</v>
      </c>
      <c r="V41" s="99">
        <v>153.7960782221387</v>
      </c>
      <c r="W41" s="101">
        <v>15.026053619404353</v>
      </c>
      <c r="X41" s="101">
        <v>1108.3924258078273</v>
      </c>
      <c r="Y41" s="101">
        <v>145.84110865892464</v>
      </c>
      <c r="Z41" s="101">
        <v>14.142168112380569</v>
      </c>
      <c r="AA41" s="101">
        <v>106.95014634987805</v>
      </c>
      <c r="AB41" s="101">
        <v>2.6516565210713563</v>
      </c>
      <c r="AC41" s="101">
        <v>37.123191294998996</v>
      </c>
      <c r="AD41" s="101">
        <v>64.523642012736346</v>
      </c>
      <c r="AE41" s="101">
        <v>33.587649266903853</v>
      </c>
      <c r="AF41" s="101">
        <v>8.838855070237857</v>
      </c>
      <c r="AG41" s="100">
        <v>22.981023182618422</v>
      </c>
    </row>
    <row r="42" spans="1:33" x14ac:dyDescent="0.25">
      <c r="A42" s="109"/>
      <c r="B42" s="23">
        <v>7506.99</v>
      </c>
      <c r="C42" s="23">
        <f t="shared" si="0"/>
        <v>-52.989999999999782</v>
      </c>
      <c r="D42" s="141">
        <f t="shared" si="1"/>
        <v>-16.151351999999935</v>
      </c>
      <c r="E42" s="34">
        <v>59.947576926505981</v>
      </c>
      <c r="F42" s="25">
        <v>0.544640802433627</v>
      </c>
      <c r="G42" s="24">
        <v>12.322399281266598</v>
      </c>
      <c r="H42" s="24">
        <v>4.7707264866390426</v>
      </c>
      <c r="I42" s="25">
        <v>1.3534723830043338E-2</v>
      </c>
      <c r="J42" s="24">
        <v>1.0648487917195135</v>
      </c>
      <c r="K42" s="24">
        <v>1.5141313126232898</v>
      </c>
      <c r="L42" s="24">
        <v>0.61046877742520145</v>
      </c>
      <c r="M42" s="24">
        <v>3.1803964366089499</v>
      </c>
      <c r="N42" s="25">
        <v>7.6989727760506263E-2</v>
      </c>
      <c r="O42" s="40">
        <f t="shared" si="2"/>
        <v>0.10247719471318528</v>
      </c>
      <c r="P42" s="36">
        <v>11.672463933397989</v>
      </c>
      <c r="Q42" s="26">
        <v>1.9044544867656898</v>
      </c>
      <c r="R42" s="24">
        <v>84.045713266812754</v>
      </c>
      <c r="S42" s="37">
        <v>98.734650748999982</v>
      </c>
      <c r="T42" s="99">
        <v>2.6366345123461041</v>
      </c>
      <c r="U42" s="100">
        <v>23.052974419612777</v>
      </c>
      <c r="V42" s="99">
        <v>166.1079742778046</v>
      </c>
      <c r="W42" s="101">
        <v>14.06205073251256</v>
      </c>
      <c r="X42" s="101">
        <v>1024.7719471318528</v>
      </c>
      <c r="Y42" s="101">
        <v>143.25714183747166</v>
      </c>
      <c r="Z42" s="101">
        <v>12.304294390948488</v>
      </c>
      <c r="AA42" s="101">
        <v>107.22313683540827</v>
      </c>
      <c r="AB42" s="101">
        <v>2.6366345123461041</v>
      </c>
      <c r="AC42" s="101">
        <v>29.002979635807151</v>
      </c>
      <c r="AD42" s="101">
        <v>62.400350125524476</v>
      </c>
      <c r="AE42" s="101">
        <v>35.1551268312814</v>
      </c>
      <c r="AF42" s="101">
        <v>9.667659878602386</v>
      </c>
      <c r="AG42" s="100">
        <v>21.093076098768833</v>
      </c>
    </row>
    <row r="43" spans="1:33" x14ac:dyDescent="0.25">
      <c r="A43" s="109"/>
      <c r="B43" s="23">
        <v>7509.01</v>
      </c>
      <c r="C43" s="23">
        <f t="shared" si="0"/>
        <v>-55.010000000000218</v>
      </c>
      <c r="D43" s="141">
        <f t="shared" si="1"/>
        <v>-16.767048000000067</v>
      </c>
      <c r="E43" s="34">
        <v>51.754447072080964</v>
      </c>
      <c r="F43" s="25">
        <v>0.41172010323682723</v>
      </c>
      <c r="G43" s="24">
        <v>9.2977108375072248</v>
      </c>
      <c r="H43" s="24">
        <v>6.9653236885247862</v>
      </c>
      <c r="I43" s="25">
        <v>2.5415937831623121E-2</v>
      </c>
      <c r="J43" s="24">
        <v>1.1205624690248357</v>
      </c>
      <c r="K43" s="24">
        <v>11.041551696559516</v>
      </c>
      <c r="L43" s="24">
        <v>0.50108290244552345</v>
      </c>
      <c r="M43" s="24">
        <v>2.4603713199139223</v>
      </c>
      <c r="N43" s="25">
        <v>0.18089635467347417</v>
      </c>
      <c r="O43" s="40">
        <f t="shared" si="2"/>
        <v>0.10003568413443122</v>
      </c>
      <c r="P43" s="36">
        <v>8.9674655973754618</v>
      </c>
      <c r="Q43" s="26">
        <v>2.2674942436679095</v>
      </c>
      <c r="R43" s="24">
        <v>83.759082381798692</v>
      </c>
      <c r="S43" s="37">
        <v>99.970322756999991</v>
      </c>
      <c r="T43" s="99">
        <v>0.9044817733673709</v>
      </c>
      <c r="U43" s="100">
        <v>34.759234550508062</v>
      </c>
      <c r="V43" s="99">
        <v>174.56498225990256</v>
      </c>
      <c r="W43" s="101">
        <v>17.185153693980045</v>
      </c>
      <c r="X43" s="101">
        <v>1000.3568413443122</v>
      </c>
      <c r="Y43" s="101">
        <v>106.72884925734976</v>
      </c>
      <c r="Z43" s="101">
        <v>7.2358541869389672</v>
      </c>
      <c r="AA43" s="101">
        <v>89.543695563369724</v>
      </c>
      <c r="AB43" s="101">
        <v>2.713445320102112</v>
      </c>
      <c r="AC43" s="101">
        <v>37.083752708062207</v>
      </c>
      <c r="AD43" s="101">
        <v>78.689914282961269</v>
      </c>
      <c r="AE43" s="101">
        <v>60.600278815613848</v>
      </c>
      <c r="AF43" s="101">
        <v>6.3313724135715956</v>
      </c>
      <c r="AG43" s="100">
        <v>47.033052215103282</v>
      </c>
    </row>
    <row r="44" spans="1:33" x14ac:dyDescent="0.25">
      <c r="A44" s="109"/>
      <c r="B44" s="28">
        <v>7512.01</v>
      </c>
      <c r="C44" s="23">
        <f t="shared" si="0"/>
        <v>-58.010000000000218</v>
      </c>
      <c r="D44" s="141">
        <f t="shared" si="1"/>
        <v>-17.681448000000067</v>
      </c>
      <c r="E44" s="34">
        <v>58.439306999999999</v>
      </c>
      <c r="F44" s="25">
        <v>0.48439600000000005</v>
      </c>
      <c r="G44" s="24">
        <v>11.265439000000001</v>
      </c>
      <c r="H44" s="24">
        <v>5.6019649999999999</v>
      </c>
      <c r="I44" s="25">
        <v>1.2625000000000001E-2</v>
      </c>
      <c r="J44" s="24">
        <v>1.0226249999999999</v>
      </c>
      <c r="K44" s="24">
        <v>1.573277</v>
      </c>
      <c r="L44" s="24">
        <v>0.61286799999999997</v>
      </c>
      <c r="M44" s="24">
        <v>2.807194</v>
      </c>
      <c r="N44" s="25">
        <v>0.10746399999999999</v>
      </c>
      <c r="O44" s="40">
        <f t="shared" si="2"/>
        <v>0.11701860000000001</v>
      </c>
      <c r="P44" s="34"/>
      <c r="Q44" s="24"/>
      <c r="R44" s="24"/>
      <c r="S44" s="37"/>
      <c r="T44" s="99">
        <v>4.141</v>
      </c>
      <c r="U44" s="100">
        <v>18.381999999999998</v>
      </c>
      <c r="V44" s="99">
        <v>76.557999999999993</v>
      </c>
      <c r="W44" s="101">
        <v>14.746</v>
      </c>
      <c r="X44" s="101">
        <v>1170.1860000000001</v>
      </c>
      <c r="Y44" s="101">
        <v>127.15900000000001</v>
      </c>
      <c r="Z44" s="101">
        <v>7.4739999999999993</v>
      </c>
      <c r="AA44" s="101">
        <v>103.929</v>
      </c>
      <c r="AB44" s="102">
        <v>3.7369999999999997</v>
      </c>
      <c r="AC44" s="101">
        <v>32.723999999999997</v>
      </c>
      <c r="AD44" s="101">
        <v>58.984000000000002</v>
      </c>
      <c r="AE44" s="101">
        <v>35.753999999999998</v>
      </c>
      <c r="AF44" s="101">
        <v>9.09</v>
      </c>
      <c r="AG44" s="100">
        <v>47.369</v>
      </c>
    </row>
    <row r="45" spans="1:33" x14ac:dyDescent="0.25">
      <c r="A45" s="109"/>
      <c r="B45" s="23">
        <v>7513.08</v>
      </c>
      <c r="C45" s="23">
        <f t="shared" si="0"/>
        <v>-59.079999999999927</v>
      </c>
      <c r="D45" s="141">
        <f t="shared" si="1"/>
        <v>-18.00758399999998</v>
      </c>
      <c r="E45" s="34">
        <v>53.845765142322684</v>
      </c>
      <c r="F45" s="25">
        <v>0.52217894079771654</v>
      </c>
      <c r="G45" s="24">
        <v>11.530669569790913</v>
      </c>
      <c r="H45" s="24">
        <v>4.939417291403303</v>
      </c>
      <c r="I45" s="25">
        <v>1.5417349985041694E-2</v>
      </c>
      <c r="J45" s="24">
        <v>1.4139553315085793</v>
      </c>
      <c r="K45" s="24">
        <v>3.2042113085759754</v>
      </c>
      <c r="L45" s="24">
        <v>0.56239811467173828</v>
      </c>
      <c r="M45" s="24">
        <v>3.008813155504686</v>
      </c>
      <c r="N45" s="25">
        <v>8.8314602631706221E-2</v>
      </c>
      <c r="O45" s="40">
        <f t="shared" si="2"/>
        <v>0.10691597054844133</v>
      </c>
      <c r="P45" s="36">
        <v>13.813106136137051</v>
      </c>
      <c r="Q45" s="26">
        <v>3.6859817015459075</v>
      </c>
      <c r="R45" s="24">
        <v>79.131140807192338</v>
      </c>
      <c r="S45" s="37">
        <v>98.462268991999991</v>
      </c>
      <c r="T45" s="99">
        <v>0.83789945570878777</v>
      </c>
      <c r="U45" s="100">
        <v>28.62264540701219</v>
      </c>
      <c r="V45" s="99">
        <v>223.71915467424634</v>
      </c>
      <c r="W45" s="101">
        <v>19.27168748130212</v>
      </c>
      <c r="X45" s="101">
        <v>1069.1597054844133</v>
      </c>
      <c r="Y45" s="101">
        <v>131.55021454627968</v>
      </c>
      <c r="Z45" s="101">
        <v>10.054793468505451</v>
      </c>
      <c r="AA45" s="101">
        <v>108.08902978643363</v>
      </c>
      <c r="AB45" s="101">
        <v>3.3515978228351511</v>
      </c>
      <c r="AC45" s="101">
        <v>31.840179316933934</v>
      </c>
      <c r="AD45" s="101">
        <v>56.139263532488783</v>
      </c>
      <c r="AE45" s="101">
        <v>36.029676595477873</v>
      </c>
      <c r="AF45" s="101">
        <v>9.2168940127966668</v>
      </c>
      <c r="AG45" s="100">
        <v>46.084470063983325</v>
      </c>
    </row>
    <row r="46" spans="1:33" x14ac:dyDescent="0.25">
      <c r="A46" s="109"/>
      <c r="B46" s="23">
        <v>7514.1</v>
      </c>
      <c r="C46" s="23">
        <f t="shared" si="0"/>
        <v>-60.100000000000364</v>
      </c>
      <c r="D46" s="141">
        <f t="shared" si="1"/>
        <v>-18.318480000000111</v>
      </c>
      <c r="E46" s="34">
        <v>56.980126495968669</v>
      </c>
      <c r="F46" s="25">
        <v>0.54540193139680404</v>
      </c>
      <c r="G46" s="24">
        <v>11.842177163213561</v>
      </c>
      <c r="H46" s="24">
        <v>4.9491609920548063</v>
      </c>
      <c r="I46" s="25">
        <v>1.3600616344806667E-2</v>
      </c>
      <c r="J46" s="24">
        <v>1.1092249507542955</v>
      </c>
      <c r="K46" s="24">
        <v>2.9584783743965843</v>
      </c>
      <c r="L46" s="24">
        <v>0.55168576046750584</v>
      </c>
      <c r="M46" s="24">
        <v>3.0843271155111878</v>
      </c>
      <c r="N46" s="25">
        <v>9.6667671868467628E-2</v>
      </c>
      <c r="O46" s="40">
        <f t="shared" si="2"/>
        <v>9.9508306927825987E-2</v>
      </c>
      <c r="P46" s="36">
        <v>11.46352688501948</v>
      </c>
      <c r="Q46" s="26">
        <v>3.8596491228070984</v>
      </c>
      <c r="R46" s="24">
        <v>82.130851071976679</v>
      </c>
      <c r="S46" s="37">
        <v>98.698916456999996</v>
      </c>
      <c r="T46" s="99">
        <v>2.5823955085075943</v>
      </c>
      <c r="U46" s="100">
        <v>32.030312290522538</v>
      </c>
      <c r="V46" s="99">
        <v>187.65407361821855</v>
      </c>
      <c r="W46" s="101">
        <v>17.2159700567173</v>
      </c>
      <c r="X46" s="101">
        <v>995.08306927825993</v>
      </c>
      <c r="Y46" s="101">
        <v>135.1453649452308</v>
      </c>
      <c r="Z46" s="101">
        <v>9.4687835311945161</v>
      </c>
      <c r="AA46" s="101">
        <v>106.73901435164726</v>
      </c>
      <c r="AB46" s="101">
        <v>3.44319401134346</v>
      </c>
      <c r="AC46" s="101">
        <v>33.571141610598737</v>
      </c>
      <c r="AD46" s="101">
        <v>63.699089209854009</v>
      </c>
      <c r="AE46" s="101">
        <v>40.457529633285652</v>
      </c>
      <c r="AF46" s="101">
        <v>10.329582034030377</v>
      </c>
      <c r="AG46" s="100">
        <v>30.988746102091138</v>
      </c>
    </row>
    <row r="47" spans="1:33" x14ac:dyDescent="0.25">
      <c r="A47" s="109"/>
      <c r="B47" s="23">
        <v>7515.8</v>
      </c>
      <c r="C47" s="23">
        <f t="shared" si="0"/>
        <v>-61.800000000000182</v>
      </c>
      <c r="D47" s="141">
        <f t="shared" si="1"/>
        <v>-18.836640000000056</v>
      </c>
      <c r="E47" s="34">
        <v>54.514086145067807</v>
      </c>
      <c r="F47" s="25">
        <v>0.64304352433013634</v>
      </c>
      <c r="G47" s="24">
        <v>13.59437546122015</v>
      </c>
      <c r="H47" s="24">
        <v>5.0711939646257314</v>
      </c>
      <c r="I47" s="25">
        <v>1.7574857698811994E-2</v>
      </c>
      <c r="J47" s="24">
        <v>1.1988372474956122</v>
      </c>
      <c r="K47" s="24">
        <v>4.3169024831868708</v>
      </c>
      <c r="L47" s="24">
        <v>0.62975086546149173</v>
      </c>
      <c r="M47" s="24">
        <v>3.5535113292339058</v>
      </c>
      <c r="N47" s="25">
        <v>0.11089110720620969</v>
      </c>
      <c r="O47" s="40">
        <f t="shared" si="2"/>
        <v>0.10482465886347254</v>
      </c>
      <c r="P47" s="36">
        <v>10.758916599624666</v>
      </c>
      <c r="Q47" s="26">
        <v>1.4904741871506144</v>
      </c>
      <c r="R47" s="24">
        <v>83.650166985526738</v>
      </c>
      <c r="S47" s="37">
        <v>98.381125003000008</v>
      </c>
      <c r="T47" s="99">
        <v>1.7842495125697457</v>
      </c>
      <c r="U47" s="100">
        <v>27.754001168022398</v>
      </c>
      <c r="V47" s="99">
        <v>206.97294345809047</v>
      </c>
      <c r="W47" s="101">
        <v>17.842495125697457</v>
      </c>
      <c r="X47" s="101">
        <v>1048.2465886347254</v>
      </c>
      <c r="Y47" s="101">
        <v>155.22970759356787</v>
      </c>
      <c r="Z47" s="101">
        <v>9.8133723191336024</v>
      </c>
      <c r="AA47" s="101">
        <v>123.11321636731245</v>
      </c>
      <c r="AB47" s="101">
        <v>3.5684990251394915</v>
      </c>
      <c r="AC47" s="101">
        <v>33.900740738825164</v>
      </c>
      <c r="AD47" s="101">
        <v>57.095984402231863</v>
      </c>
      <c r="AE47" s="101">
        <v>30.332241713685672</v>
      </c>
      <c r="AF47" s="101">
        <v>10.705497075418471</v>
      </c>
      <c r="AG47" s="100">
        <v>24.97949317597644</v>
      </c>
    </row>
    <row r="48" spans="1:33" x14ac:dyDescent="0.25">
      <c r="A48" s="109"/>
      <c r="B48" s="23">
        <v>7517.23</v>
      </c>
      <c r="C48" s="23">
        <f t="shared" si="0"/>
        <v>-63.229999999999563</v>
      </c>
      <c r="D48" s="141">
        <f t="shared" si="1"/>
        <v>-19.272503999999866</v>
      </c>
      <c r="E48" s="34">
        <v>53.863462427271472</v>
      </c>
      <c r="F48" s="25">
        <v>0.60276208709752888</v>
      </c>
      <c r="G48" s="24">
        <v>13.01836925602694</v>
      </c>
      <c r="H48" s="24">
        <v>4.0486163105687574</v>
      </c>
      <c r="I48" s="25">
        <v>1.7134626973601432E-2</v>
      </c>
      <c r="J48" s="24">
        <v>1.0542729643652569</v>
      </c>
      <c r="K48" s="24">
        <v>7.1217251147975036</v>
      </c>
      <c r="L48" s="24">
        <v>0.7000975335182491</v>
      </c>
      <c r="M48" s="24">
        <v>3.4181338060113182</v>
      </c>
      <c r="N48" s="25">
        <v>8.4058353268400748E-2</v>
      </c>
      <c r="O48" s="40">
        <f t="shared" si="2"/>
        <v>0.10854920752909807</v>
      </c>
      <c r="P48" s="36">
        <v>9.6090961550792091</v>
      </c>
      <c r="Q48" s="26">
        <v>2.2627858037973381</v>
      </c>
      <c r="R48" s="24">
        <v>83.928632479899022</v>
      </c>
      <c r="S48" s="37">
        <v>99.241475873999974</v>
      </c>
      <c r="T48" s="99">
        <v>1.7942017773404642</v>
      </c>
      <c r="U48" s="100">
        <v>28.456040188619763</v>
      </c>
      <c r="V48" s="99">
        <v>196.46509461878082</v>
      </c>
      <c r="W48" s="101">
        <v>19.736219550745105</v>
      </c>
      <c r="X48" s="101">
        <v>1085.4920752909807</v>
      </c>
      <c r="Y48" s="101">
        <v>139.05063774388597</v>
      </c>
      <c r="Z48" s="101">
        <v>11.662311552713016</v>
      </c>
      <c r="AA48" s="101">
        <v>120.2115190818111</v>
      </c>
      <c r="AB48" s="101">
        <v>2.6913026660106958</v>
      </c>
      <c r="AC48" s="101">
        <v>34.986934658139056</v>
      </c>
      <c r="AD48" s="101">
        <v>62.797062206916245</v>
      </c>
      <c r="AE48" s="101">
        <v>31.398531103458122</v>
      </c>
      <c r="AF48" s="101">
        <v>8.0739079980320891</v>
      </c>
      <c r="AG48" s="100">
        <v>14.353614218723713</v>
      </c>
    </row>
    <row r="49" spans="1:33" x14ac:dyDescent="0.25">
      <c r="A49" s="109"/>
      <c r="B49" s="28">
        <v>7519.05</v>
      </c>
      <c r="C49" s="23">
        <f t="shared" si="0"/>
        <v>-65.050000000000182</v>
      </c>
      <c r="D49" s="141">
        <f t="shared" si="1"/>
        <v>-19.827240000000057</v>
      </c>
      <c r="E49" s="34">
        <v>46.232951999999997</v>
      </c>
      <c r="F49" s="25">
        <v>0.56782200000000005</v>
      </c>
      <c r="G49" s="24">
        <v>12.010516000000001</v>
      </c>
      <c r="H49" s="24">
        <v>7.3964319999999999</v>
      </c>
      <c r="I49" s="25">
        <v>2.0199999999999999E-2</v>
      </c>
      <c r="J49" s="24">
        <v>1.606506</v>
      </c>
      <c r="K49" s="24">
        <v>6.2148329999999996</v>
      </c>
      <c r="L49" s="24">
        <v>0.61933199999999999</v>
      </c>
      <c r="M49" s="24">
        <v>3.0572700000000004</v>
      </c>
      <c r="N49" s="25">
        <v>7.807299999999999E-2</v>
      </c>
      <c r="O49" s="40">
        <f t="shared" si="2"/>
        <v>5.9</v>
      </c>
      <c r="P49" s="34"/>
      <c r="Q49" s="24"/>
      <c r="R49" s="24"/>
      <c r="S49" s="37"/>
      <c r="T49" s="99">
        <v>1.3129999999999997</v>
      </c>
      <c r="U49" s="100">
        <v>35.35</v>
      </c>
      <c r="V49" s="99">
        <v>189.375</v>
      </c>
      <c r="W49" s="101">
        <v>14.746</v>
      </c>
      <c r="X49" s="101">
        <v>59000</v>
      </c>
      <c r="Y49" s="101">
        <v>131.19900000000001</v>
      </c>
      <c r="Z49" s="101">
        <v>7.07</v>
      </c>
      <c r="AA49" s="101">
        <v>121.40199999999999</v>
      </c>
      <c r="AB49" s="102">
        <v>2.3230000000000004</v>
      </c>
      <c r="AC49" s="101">
        <v>21.310999999999996</v>
      </c>
      <c r="AD49" s="101">
        <v>45.147000000000006</v>
      </c>
      <c r="AE49" s="101">
        <v>20.806000000000001</v>
      </c>
      <c r="AF49" s="101">
        <v>5.3529999999999998</v>
      </c>
      <c r="AG49" s="100">
        <v>15.352000000000002</v>
      </c>
    </row>
    <row r="50" spans="1:33" x14ac:dyDescent="0.25">
      <c r="A50" s="109"/>
      <c r="B50" s="23">
        <v>7520.13</v>
      </c>
      <c r="C50" s="23">
        <f t="shared" si="0"/>
        <v>-66.130000000000109</v>
      </c>
      <c r="D50" s="141">
        <f t="shared" si="1"/>
        <v>-20.156424000000033</v>
      </c>
      <c r="E50" s="34">
        <v>51.51789806997823</v>
      </c>
      <c r="F50" s="25">
        <v>0.68849594375515777</v>
      </c>
      <c r="G50" s="24">
        <v>13.664049736652316</v>
      </c>
      <c r="H50" s="24">
        <v>4.3217480380372839</v>
      </c>
      <c r="I50" s="25">
        <v>2.2785256475098339E-2</v>
      </c>
      <c r="J50" s="24">
        <v>2.3110141310769889</v>
      </c>
      <c r="K50" s="24">
        <v>5.0102439817924402</v>
      </c>
      <c r="L50" s="24">
        <v>0.71162774405497242</v>
      </c>
      <c r="M50" s="24">
        <v>3.6032760534441635</v>
      </c>
      <c r="N50" s="25">
        <v>9.9544713649764222E-2</v>
      </c>
      <c r="O50" s="40">
        <f t="shared" si="2"/>
        <v>0.12484241285405592</v>
      </c>
      <c r="P50" s="36">
        <v>11.973837143052473</v>
      </c>
      <c r="Q50" s="26">
        <v>2.9333333333333029</v>
      </c>
      <c r="R50" s="24">
        <v>81.950683668916426</v>
      </c>
      <c r="S50" s="37">
        <v>99.517577999999986</v>
      </c>
      <c r="T50" s="99">
        <v>1.7327191235816226</v>
      </c>
      <c r="U50" s="100">
        <v>26.423966634619745</v>
      </c>
      <c r="V50" s="99">
        <v>189.73274403218767</v>
      </c>
      <c r="W50" s="101">
        <v>23.391708168351904</v>
      </c>
      <c r="X50" s="101">
        <v>1248.4241285405592</v>
      </c>
      <c r="Y50" s="101">
        <v>150.74656375160117</v>
      </c>
      <c r="Z50" s="101">
        <v>12.129033865071358</v>
      </c>
      <c r="AA50" s="101">
        <v>159.41015936950927</v>
      </c>
      <c r="AB50" s="101">
        <v>6.0645169325356791</v>
      </c>
      <c r="AC50" s="101">
        <v>30.322584662678398</v>
      </c>
      <c r="AD50" s="101">
        <v>55.447011954611924</v>
      </c>
      <c r="AE50" s="101">
        <v>28.58986553909677</v>
      </c>
      <c r="AF50" s="101">
        <v>8.6635956179081131</v>
      </c>
      <c r="AG50" s="100">
        <v>17.327191235816226</v>
      </c>
    </row>
    <row r="51" spans="1:33" x14ac:dyDescent="0.25">
      <c r="A51" s="109"/>
      <c r="B51" s="23">
        <v>7522.05</v>
      </c>
      <c r="C51" s="23">
        <f t="shared" si="0"/>
        <v>-68.050000000000182</v>
      </c>
      <c r="D51" s="141">
        <f t="shared" si="1"/>
        <v>-20.741640000000057</v>
      </c>
      <c r="E51" s="34">
        <v>53.182394378423211</v>
      </c>
      <c r="F51" s="25">
        <v>0.76064532619367375</v>
      </c>
      <c r="G51" s="24">
        <v>14.881537143658099</v>
      </c>
      <c r="H51" s="24">
        <v>4.430663379232378</v>
      </c>
      <c r="I51" s="25">
        <v>1.843356300332177E-2</v>
      </c>
      <c r="J51" s="24">
        <v>1.1984424475225659</v>
      </c>
      <c r="K51" s="24">
        <v>3.0713620092751643</v>
      </c>
      <c r="L51" s="24">
        <v>0.81472870443926881</v>
      </c>
      <c r="M51" s="24">
        <v>3.8692222645510159</v>
      </c>
      <c r="N51" s="25">
        <v>9.9993384216132242E-2</v>
      </c>
      <c r="O51" s="40">
        <f t="shared" si="2"/>
        <v>0.15903295628809205</v>
      </c>
      <c r="P51" s="36">
        <v>10.831766142070116</v>
      </c>
      <c r="Q51" s="26">
        <v>3.5817361059719652</v>
      </c>
      <c r="R51" s="24">
        <v>82.327422600514836</v>
      </c>
      <c r="S51" s="37">
        <v>98.248255555</v>
      </c>
      <c r="T51" s="99">
        <v>0.86950768883593244</v>
      </c>
      <c r="U51" s="100">
        <v>20.685587917406831</v>
      </c>
      <c r="V51" s="99">
        <v>199.11726074342855</v>
      </c>
      <c r="W51" s="101">
        <v>20.868184532062376</v>
      </c>
      <c r="X51" s="101">
        <v>1590.3295628809205</v>
      </c>
      <c r="Y51" s="101">
        <v>159.11990705697565</v>
      </c>
      <c r="Z51" s="101">
        <v>11.303599954867122</v>
      </c>
      <c r="AA51" s="101">
        <v>167.81498394533497</v>
      </c>
      <c r="AB51" s="101">
        <v>4.347538444179663</v>
      </c>
      <c r="AC51" s="101">
        <v>35.649815242273235</v>
      </c>
      <c r="AD51" s="101">
        <v>73.908153551054269</v>
      </c>
      <c r="AE51" s="101">
        <v>33.910799864601373</v>
      </c>
      <c r="AF51" s="101">
        <v>11.303599954867122</v>
      </c>
      <c r="AG51" s="100">
        <v>18.259661465554583</v>
      </c>
    </row>
    <row r="52" spans="1:33" x14ac:dyDescent="0.25">
      <c r="A52" s="109"/>
      <c r="B52" s="23">
        <v>7523.03</v>
      </c>
      <c r="C52" s="23">
        <f t="shared" si="0"/>
        <v>-69.029999999999745</v>
      </c>
      <c r="D52" s="141">
        <f t="shared" si="1"/>
        <v>-21.040343999999923</v>
      </c>
      <c r="E52" s="34">
        <v>53.021976174057464</v>
      </c>
      <c r="F52" s="25">
        <v>0.77445778490783135</v>
      </c>
      <c r="G52" s="24">
        <v>15.929775309084558</v>
      </c>
      <c r="H52" s="24">
        <v>2.8454958989917079</v>
      </c>
      <c r="I52" s="25">
        <v>2.3839158206594876E-2</v>
      </c>
      <c r="J52" s="24">
        <v>1.1597525569789477</v>
      </c>
      <c r="K52" s="24">
        <v>6.2153633194409306</v>
      </c>
      <c r="L52" s="24">
        <v>0.72974811838451947</v>
      </c>
      <c r="M52" s="24">
        <v>4.2279871567990677</v>
      </c>
      <c r="N52" s="25">
        <v>8.7260314944894474E-2</v>
      </c>
      <c r="O52" s="40">
        <f t="shared" si="2"/>
        <v>0.17604993437851391</v>
      </c>
      <c r="P52" s="36">
        <v>10.202683414216338</v>
      </c>
      <c r="Q52" s="26">
        <v>1.3892421159715527</v>
      </c>
      <c r="R52" s="24">
        <v>85.015655791796533</v>
      </c>
      <c r="S52" s="37">
        <v>98.921855315000016</v>
      </c>
      <c r="T52" s="99">
        <v>2.6987726271616839</v>
      </c>
      <c r="U52" s="100">
        <v>13.718760854738562</v>
      </c>
      <c r="V52" s="99">
        <v>119.64558647083467</v>
      </c>
      <c r="W52" s="101">
        <v>21.590181017293471</v>
      </c>
      <c r="X52" s="101">
        <v>1760.499343785139</v>
      </c>
      <c r="Y52" s="101">
        <v>170.92226638690667</v>
      </c>
      <c r="Z52" s="101">
        <v>9.8954996329261764</v>
      </c>
      <c r="AA52" s="101">
        <v>152.93044887249545</v>
      </c>
      <c r="AB52" s="101">
        <v>4.4979543786028078</v>
      </c>
      <c r="AC52" s="101">
        <v>42.280771158866386</v>
      </c>
      <c r="AD52" s="101">
        <v>82.762360566291648</v>
      </c>
      <c r="AE52" s="101">
        <v>39.581998531704706</v>
      </c>
      <c r="AF52" s="101">
        <v>10.795090508646735</v>
      </c>
      <c r="AG52" s="100">
        <v>9.8954996329261764</v>
      </c>
    </row>
    <row r="53" spans="1:33" x14ac:dyDescent="0.25">
      <c r="A53" s="109"/>
      <c r="B53" s="23">
        <v>7523.89</v>
      </c>
      <c r="C53" s="23">
        <f t="shared" si="0"/>
        <v>-69.890000000000327</v>
      </c>
      <c r="D53" s="141">
        <f t="shared" si="1"/>
        <v>-21.302472000000101</v>
      </c>
      <c r="E53" s="34">
        <v>6.7194988781262017</v>
      </c>
      <c r="F53" s="25">
        <v>5.832967298875933E-2</v>
      </c>
      <c r="G53" s="24">
        <v>1.1278614975749321</v>
      </c>
      <c r="H53" s="24">
        <v>2.302002724342989</v>
      </c>
      <c r="I53" s="25">
        <v>2.7410311710949334E-2</v>
      </c>
      <c r="J53" s="24">
        <v>0.60130543709865181</v>
      </c>
      <c r="K53" s="24">
        <v>43.407340392960769</v>
      </c>
      <c r="L53" s="24">
        <v>0.10652944817129824</v>
      </c>
      <c r="M53" s="24">
        <v>0.20438558514903524</v>
      </c>
      <c r="N53" s="25">
        <v>9.196358204470681E-2</v>
      </c>
      <c r="O53" s="40">
        <f t="shared" si="2"/>
        <v>7.02</v>
      </c>
      <c r="P53" s="36">
        <v>10.02</v>
      </c>
      <c r="Q53" s="26">
        <v>23.35</v>
      </c>
      <c r="R53" s="24">
        <v>54.646627530168296</v>
      </c>
      <c r="S53" s="37">
        <v>95.274831083954354</v>
      </c>
      <c r="T53" s="99">
        <v>0</v>
      </c>
      <c r="U53" s="100">
        <v>2.423230455605665</v>
      </c>
      <c r="V53" s="99">
        <v>46.345937675518201</v>
      </c>
      <c r="W53" s="101">
        <v>0</v>
      </c>
      <c r="X53" s="101">
        <v>70200</v>
      </c>
      <c r="Y53" s="101">
        <v>9.2691875351036384</v>
      </c>
      <c r="Z53" s="101" t="s">
        <v>33</v>
      </c>
      <c r="AA53" s="101">
        <v>15.890035774463378</v>
      </c>
      <c r="AB53" s="101">
        <v>1.3241696478719485</v>
      </c>
      <c r="AC53" s="101">
        <v>9.2691875351036384</v>
      </c>
      <c r="AD53" s="101" t="s">
        <v>33</v>
      </c>
      <c r="AE53" s="101" t="s">
        <v>33</v>
      </c>
      <c r="AF53" s="101">
        <v>0</v>
      </c>
      <c r="AG53" s="100">
        <v>0.66208482393597423</v>
      </c>
    </row>
    <row r="54" spans="1:33" x14ac:dyDescent="0.25">
      <c r="A54" s="109"/>
      <c r="B54" s="23">
        <v>7524.9</v>
      </c>
      <c r="C54" s="23">
        <f t="shared" si="0"/>
        <v>-70.899999999999636</v>
      </c>
      <c r="D54" s="141">
        <f t="shared" si="1"/>
        <v>-21.610319999999891</v>
      </c>
      <c r="E54" s="34">
        <v>49.82547340552933</v>
      </c>
      <c r="F54" s="25">
        <v>0.72837559424584464</v>
      </c>
      <c r="G54" s="24">
        <v>13.747834989412489</v>
      </c>
      <c r="H54" s="24">
        <v>2.4610655023358321</v>
      </c>
      <c r="I54" s="25">
        <v>2.583331392199522E-2</v>
      </c>
      <c r="J54" s="24">
        <v>1.5025787796272834</v>
      </c>
      <c r="K54" s="24">
        <v>10.342614945379626</v>
      </c>
      <c r="L54" s="24">
        <v>0.70723120374119786</v>
      </c>
      <c r="M54" s="24">
        <v>3.6258648554077122</v>
      </c>
      <c r="N54" s="25">
        <v>0.13075903416681139</v>
      </c>
      <c r="O54" s="40">
        <f t="shared" si="2"/>
        <v>0.15676928859512168</v>
      </c>
      <c r="P54" s="36">
        <v>7.5355289670298173</v>
      </c>
      <c r="Q54" s="26">
        <v>5.4363127952945751</v>
      </c>
      <c r="R54" s="24">
        <v>83.097631623768123</v>
      </c>
      <c r="S54" s="37">
        <v>98.425583972999988</v>
      </c>
      <c r="T54" s="99">
        <v>0</v>
      </c>
      <c r="U54" s="100">
        <v>8.095028163912886</v>
      </c>
      <c r="V54" s="99">
        <v>84.046740499641984</v>
      </c>
      <c r="W54" s="101">
        <v>18.578753163078751</v>
      </c>
      <c r="X54" s="101">
        <v>1567.6928859512168</v>
      </c>
      <c r="Y54" s="101">
        <v>140.66770252045342</v>
      </c>
      <c r="Z54" s="101">
        <v>10.616430378902143</v>
      </c>
      <c r="AA54" s="101">
        <v>158.361753151957</v>
      </c>
      <c r="AB54" s="101">
        <v>5.3082151894510714</v>
      </c>
      <c r="AC54" s="101">
        <v>39.81161392088304</v>
      </c>
      <c r="AD54" s="101">
        <v>81.392632904916439</v>
      </c>
      <c r="AE54" s="101">
        <v>39.81161392088304</v>
      </c>
      <c r="AF54" s="101">
        <v>12.385835442052501</v>
      </c>
      <c r="AG54" s="100">
        <v>5.3082151894510714</v>
      </c>
    </row>
    <row r="55" spans="1:33" x14ac:dyDescent="0.25">
      <c r="A55" s="109"/>
      <c r="B55" s="28">
        <v>7528.01</v>
      </c>
      <c r="C55" s="23">
        <f t="shared" si="0"/>
        <v>-74.010000000000218</v>
      </c>
      <c r="D55" s="141">
        <f t="shared" si="1"/>
        <v>-22.558248000000066</v>
      </c>
      <c r="E55" s="34">
        <v>54.912689999999998</v>
      </c>
      <c r="F55" s="25">
        <v>0.62922999999999996</v>
      </c>
      <c r="G55" s="24">
        <v>13.32493</v>
      </c>
      <c r="H55" s="24">
        <v>4.4471310000000006</v>
      </c>
      <c r="I55" s="25">
        <v>1.8482999999999999E-2</v>
      </c>
      <c r="J55" s="24">
        <v>1.144633</v>
      </c>
      <c r="K55" s="24">
        <v>5.1245380000000003</v>
      </c>
      <c r="L55" s="24">
        <v>0.65347</v>
      </c>
      <c r="M55" s="24">
        <v>3.527425</v>
      </c>
      <c r="N55" s="25">
        <v>7.6658999999999991E-2</v>
      </c>
      <c r="O55" s="40">
        <f t="shared" si="2"/>
        <v>0.10984759999999999</v>
      </c>
      <c r="P55" s="34"/>
      <c r="Q55" s="24"/>
      <c r="R55" s="24"/>
      <c r="S55" s="37"/>
      <c r="T55" s="99">
        <v>3.0299999999999994</v>
      </c>
      <c r="U55" s="100">
        <v>21.916999999999998</v>
      </c>
      <c r="V55" s="99">
        <v>159.58000000000004</v>
      </c>
      <c r="W55" s="101">
        <v>15.856999999999999</v>
      </c>
      <c r="X55" s="101">
        <v>1098.4759999999999</v>
      </c>
      <c r="Y55" s="101">
        <v>150.69199999999998</v>
      </c>
      <c r="Z55" s="101">
        <v>5.8579999999999997</v>
      </c>
      <c r="AA55" s="101">
        <v>113.524</v>
      </c>
      <c r="AB55" s="102">
        <v>3.4340000000000006</v>
      </c>
      <c r="AC55" s="101">
        <v>37.168000000000006</v>
      </c>
      <c r="AD55" s="101">
        <v>62.821999999999996</v>
      </c>
      <c r="AE55" s="101">
        <v>30.805000000000003</v>
      </c>
      <c r="AF55" s="101">
        <v>9.1909999999999989</v>
      </c>
      <c r="AG55" s="100">
        <v>15.654999999999999</v>
      </c>
    </row>
    <row r="56" spans="1:33" x14ac:dyDescent="0.25">
      <c r="A56" s="109"/>
      <c r="B56" s="23">
        <v>7530.15</v>
      </c>
      <c r="C56" s="23">
        <f t="shared" si="0"/>
        <v>-76.149999999999636</v>
      </c>
      <c r="D56" s="141">
        <f t="shared" si="1"/>
        <v>-23.210519999999889</v>
      </c>
      <c r="E56" s="34">
        <v>55.288230163635085</v>
      </c>
      <c r="F56" s="25">
        <v>0.57623280223839957</v>
      </c>
      <c r="G56" s="24">
        <v>12.582172191487849</v>
      </c>
      <c r="H56" s="24">
        <v>6.4202615208318559</v>
      </c>
      <c r="I56" s="25">
        <v>1.3072111393513663E-2</v>
      </c>
      <c r="J56" s="24">
        <v>0.95205600480191732</v>
      </c>
      <c r="K56" s="24">
        <v>2.262446846924679</v>
      </c>
      <c r="L56" s="24">
        <v>0.68628584815946736</v>
      </c>
      <c r="M56" s="24">
        <v>3.4230383584839323</v>
      </c>
      <c r="N56" s="25">
        <v>6.933518543181233E-2</v>
      </c>
      <c r="O56" s="40">
        <f t="shared" si="2"/>
        <v>2.68</v>
      </c>
      <c r="P56" s="36">
        <v>8.9774951076321727</v>
      </c>
      <c r="Q56" s="26">
        <v>4.2640867150406914</v>
      </c>
      <c r="R56" s="24">
        <v>82.273131033388509</v>
      </c>
      <c r="S56" s="37">
        <v>99.397778245999987</v>
      </c>
      <c r="T56" s="99">
        <v>0</v>
      </c>
      <c r="U56" s="100">
        <v>23.70645066229099</v>
      </c>
      <c r="V56" s="99">
        <v>179.29990627589683</v>
      </c>
      <c r="W56" s="101">
        <v>14.132012317312068</v>
      </c>
      <c r="X56" s="101">
        <v>26800</v>
      </c>
      <c r="Y56" s="101">
        <v>143.08662471278467</v>
      </c>
      <c r="Z56" s="101">
        <v>7.0660061586560339</v>
      </c>
      <c r="AA56" s="101">
        <v>94.507832372024438</v>
      </c>
      <c r="AB56" s="101">
        <v>2.6497523094960118</v>
      </c>
      <c r="AC56" s="101">
        <v>23.847770785464114</v>
      </c>
      <c r="AD56" s="101">
        <v>65.360556967568314</v>
      </c>
      <c r="AE56" s="101">
        <v>21.198018475968095</v>
      </c>
      <c r="AF56" s="101">
        <v>7.9492569284880377</v>
      </c>
      <c r="AG56" s="100">
        <v>17.665015396640083</v>
      </c>
    </row>
    <row r="57" spans="1:33" x14ac:dyDescent="0.25">
      <c r="A57" s="109"/>
      <c r="B57" s="23">
        <v>7533.02</v>
      </c>
      <c r="C57" s="23">
        <f t="shared" si="0"/>
        <v>-79.020000000000437</v>
      </c>
      <c r="D57" s="141">
        <f t="shared" si="1"/>
        <v>-24.085296000000135</v>
      </c>
      <c r="E57" s="34">
        <v>54.360388802120703</v>
      </c>
      <c r="F57" s="25">
        <v>0.58014157407627143</v>
      </c>
      <c r="G57" s="24">
        <v>12.999452224727795</v>
      </c>
      <c r="H57" s="24">
        <v>4.6218505582835014</v>
      </c>
      <c r="I57" s="25">
        <v>1.8397537339207876E-2</v>
      </c>
      <c r="J57" s="24">
        <v>1.0328271322592806</v>
      </c>
      <c r="K57" s="24">
        <v>6.8794406690812986</v>
      </c>
      <c r="L57" s="24">
        <v>0.66682227884753931</v>
      </c>
      <c r="M57" s="24">
        <v>3.5562970374881293</v>
      </c>
      <c r="N57" s="25">
        <v>6.5275877674689481E-2</v>
      </c>
      <c r="O57" s="40">
        <f t="shared" si="2"/>
        <v>0.11489615867130301</v>
      </c>
      <c r="P57" s="36">
        <v>8.2656560187692527</v>
      </c>
      <c r="Q57" s="26">
        <v>4.9806544691454464</v>
      </c>
      <c r="R57" s="24">
        <v>84.780893691898427</v>
      </c>
      <c r="S57" s="37">
        <v>100.35455810599998</v>
      </c>
      <c r="T57" s="99">
        <v>2.6534909623857508</v>
      </c>
      <c r="U57" s="100">
        <v>24.818985468181392</v>
      </c>
      <c r="V57" s="99">
        <v>188.39785832938833</v>
      </c>
      <c r="W57" s="101">
        <v>17.689939749238341</v>
      </c>
      <c r="X57" s="101">
        <v>1148.9615867130301</v>
      </c>
      <c r="Y57" s="101">
        <v>147.71099690614014</v>
      </c>
      <c r="Z57" s="101">
        <v>9.7294668620810878</v>
      </c>
      <c r="AA57" s="101">
        <v>102.60165054558237</v>
      </c>
      <c r="AB57" s="101">
        <v>2.6534909623857508</v>
      </c>
      <c r="AC57" s="101">
        <v>33.610885523552845</v>
      </c>
      <c r="AD57" s="101">
        <v>61.030292134872276</v>
      </c>
      <c r="AE57" s="101">
        <v>26.534909623857512</v>
      </c>
      <c r="AF57" s="101">
        <v>8.8449698746191707</v>
      </c>
      <c r="AG57" s="100">
        <v>15.920945774314507</v>
      </c>
    </row>
    <row r="58" spans="1:33" x14ac:dyDescent="0.25">
      <c r="A58" s="109"/>
      <c r="B58" s="23">
        <v>7534.04</v>
      </c>
      <c r="C58" s="23">
        <f t="shared" si="0"/>
        <v>-80.039999999999964</v>
      </c>
      <c r="D58" s="141">
        <f t="shared" si="1"/>
        <v>-24.396191999999989</v>
      </c>
      <c r="E58" s="34">
        <v>54.880994534179123</v>
      </c>
      <c r="F58" s="25">
        <v>0.5965727661239989</v>
      </c>
      <c r="G58" s="24">
        <v>13.122662786084335</v>
      </c>
      <c r="H58" s="24">
        <v>4.4453128103046522</v>
      </c>
      <c r="I58" s="25">
        <v>1.76188058512699E-2</v>
      </c>
      <c r="J58" s="24">
        <v>1.0731614644008496</v>
      </c>
      <c r="K58" s="24">
        <v>5.2599182988381159</v>
      </c>
      <c r="L58" s="24">
        <v>0.70633792657741035</v>
      </c>
      <c r="M58" s="24">
        <v>3.5514226954404733</v>
      </c>
      <c r="N58" s="25">
        <v>6.6246710000774825E-2</v>
      </c>
      <c r="O58" s="40">
        <f t="shared" si="2"/>
        <v>0.15310742284753545</v>
      </c>
      <c r="P58" s="36">
        <v>7.6418611072759823</v>
      </c>
      <c r="Q58" s="26">
        <v>5.7004758701447455</v>
      </c>
      <c r="R58" s="24">
        <v>83.720248797801005</v>
      </c>
      <c r="S58" s="37">
        <v>98.477981971999995</v>
      </c>
      <c r="T58" s="99">
        <v>1.7618805851269901</v>
      </c>
      <c r="U58" s="100">
        <v>16.121207353911959</v>
      </c>
      <c r="V58" s="99">
        <v>166.49771529450055</v>
      </c>
      <c r="W58" s="101">
        <v>16.737865558706403</v>
      </c>
      <c r="X58" s="101">
        <v>1531.0742284753544</v>
      </c>
      <c r="Y58" s="101">
        <v>148.87890944323064</v>
      </c>
      <c r="Z58" s="101">
        <v>11.452223803325435</v>
      </c>
      <c r="AA58" s="101">
        <v>100.42719335223842</v>
      </c>
      <c r="AB58" s="101">
        <v>2.6428208776904842</v>
      </c>
      <c r="AC58" s="101">
        <v>37.880432580230284</v>
      </c>
      <c r="AD58" s="101">
        <v>57.261119016627184</v>
      </c>
      <c r="AE58" s="101">
        <v>28.190089362031841</v>
      </c>
      <c r="AF58" s="101">
        <v>7.9284626330714554</v>
      </c>
      <c r="AG58" s="100">
        <v>18.499746143833395</v>
      </c>
    </row>
    <row r="59" spans="1:33" x14ac:dyDescent="0.25">
      <c r="A59" s="109"/>
      <c r="B59" s="23">
        <v>7534.89</v>
      </c>
      <c r="C59" s="23">
        <f t="shared" si="0"/>
        <v>-80.890000000000327</v>
      </c>
      <c r="D59" s="141">
        <f t="shared" si="1"/>
        <v>-24.6552720000001</v>
      </c>
      <c r="E59" s="34">
        <v>59.838682462860817</v>
      </c>
      <c r="F59" s="25">
        <v>0.60067145633317576</v>
      </c>
      <c r="G59" s="24">
        <v>13.144455164687342</v>
      </c>
      <c r="H59" s="24">
        <v>4.2604380962296551</v>
      </c>
      <c r="I59" s="25">
        <v>1.3067737765425014E-2</v>
      </c>
      <c r="J59" s="24">
        <v>1.0161721795685263</v>
      </c>
      <c r="K59" s="24">
        <v>1.879442937664052</v>
      </c>
      <c r="L59" s="24">
        <v>0.69605705240325089</v>
      </c>
      <c r="M59" s="24">
        <v>3.5474907705241541</v>
      </c>
      <c r="N59" s="25">
        <v>0.10045267806075013</v>
      </c>
      <c r="O59" s="40">
        <f t="shared" si="2"/>
        <v>0.10223060156625013</v>
      </c>
      <c r="P59" s="36">
        <v>9.5260379618883384</v>
      </c>
      <c r="Q59" s="26">
        <v>3.0517451844495649</v>
      </c>
      <c r="R59" s="24">
        <v>85.096930536097133</v>
      </c>
      <c r="S59" s="37">
        <v>98.561471698999981</v>
      </c>
      <c r="T59" s="99">
        <v>0.88896175275000111</v>
      </c>
      <c r="U59" s="100">
        <v>14.641200067792516</v>
      </c>
      <c r="V59" s="99">
        <v>168.9027330225002</v>
      </c>
      <c r="W59" s="101">
        <v>16.890273302250019</v>
      </c>
      <c r="X59" s="101">
        <v>1022.3060156625013</v>
      </c>
      <c r="Y59" s="101">
        <v>147.56765095650019</v>
      </c>
      <c r="Z59" s="101">
        <v>11.556502785750013</v>
      </c>
      <c r="AA59" s="101">
        <v>102.23060156625012</v>
      </c>
      <c r="AB59" s="101">
        <v>2.6668852582500024</v>
      </c>
      <c r="AC59" s="101">
        <v>29.335737840750035</v>
      </c>
      <c r="AD59" s="101">
        <v>54.226666917750066</v>
      </c>
      <c r="AE59" s="101">
        <v>27.557814335250036</v>
      </c>
      <c r="AF59" s="101">
        <v>9.7785792802500122</v>
      </c>
      <c r="AG59" s="100">
        <v>27.557814335250036</v>
      </c>
    </row>
    <row r="60" spans="1:33" x14ac:dyDescent="0.25">
      <c r="A60" s="109"/>
      <c r="B60" s="28">
        <v>7538.15</v>
      </c>
      <c r="C60" s="23">
        <f t="shared" si="0"/>
        <v>-84.149999999999636</v>
      </c>
      <c r="D60" s="141">
        <f t="shared" si="1"/>
        <v>-25.64891999999989</v>
      </c>
      <c r="E60" s="34">
        <v>53.005608000000002</v>
      </c>
      <c r="F60" s="25">
        <v>0.55802499999999999</v>
      </c>
      <c r="G60" s="24">
        <v>13.624799000000001</v>
      </c>
      <c r="H60" s="24">
        <v>5.9618279999999997</v>
      </c>
      <c r="I60" s="25">
        <v>1.2524E-2</v>
      </c>
      <c r="J60" s="24">
        <v>1.2615910000000001</v>
      </c>
      <c r="K60" s="24">
        <v>1.650744</v>
      </c>
      <c r="L60" s="24">
        <v>0.721746</v>
      </c>
      <c r="M60" s="24">
        <v>3.6756929999999999</v>
      </c>
      <c r="N60" s="25">
        <v>7.3427000000000006E-2</v>
      </c>
      <c r="O60" s="40">
        <f t="shared" si="2"/>
        <v>0.12530060000000001</v>
      </c>
      <c r="P60" s="34"/>
      <c r="Q60" s="24"/>
      <c r="R60" s="24"/>
      <c r="S60" s="37"/>
      <c r="T60" s="99">
        <v>3.3329999999999997</v>
      </c>
      <c r="U60" s="100">
        <v>41.410000000000004</v>
      </c>
      <c r="V60" s="99">
        <v>322.79600000000005</v>
      </c>
      <c r="W60" s="101">
        <v>17.270999999999997</v>
      </c>
      <c r="X60" s="101">
        <v>1253.0060000000001</v>
      </c>
      <c r="Y60" s="101">
        <v>156.14599999999999</v>
      </c>
      <c r="Z60" s="101">
        <v>12.625</v>
      </c>
      <c r="AA60" s="101">
        <v>110.39300000000001</v>
      </c>
      <c r="AB60" s="102">
        <v>3.3329999999999997</v>
      </c>
      <c r="AC60" s="101">
        <v>28.785</v>
      </c>
      <c r="AD60" s="101">
        <v>52.115999999999993</v>
      </c>
      <c r="AE60" s="101">
        <v>30.502000000000002</v>
      </c>
      <c r="AF60" s="101">
        <v>8.8880000000000017</v>
      </c>
      <c r="AG60" s="100">
        <v>60.095000000000006</v>
      </c>
    </row>
    <row r="61" spans="1:33" x14ac:dyDescent="0.25">
      <c r="A61" s="109"/>
      <c r="B61" s="23">
        <v>7542.93</v>
      </c>
      <c r="C61" s="23">
        <f t="shared" si="0"/>
        <v>-88.930000000000291</v>
      </c>
      <c r="D61" s="141">
        <f t="shared" si="1"/>
        <v>-27.105864000000089</v>
      </c>
      <c r="E61" s="34">
        <v>41.871272633325837</v>
      </c>
      <c r="F61" s="25">
        <v>0.29295329172858608</v>
      </c>
      <c r="G61" s="24">
        <v>6.6524229877656857</v>
      </c>
      <c r="H61" s="24">
        <v>5.2360589320893736</v>
      </c>
      <c r="I61" s="25">
        <v>1.5642739368230341E-2</v>
      </c>
      <c r="J61" s="24">
        <v>0.72226868318546278</v>
      </c>
      <c r="K61" s="24">
        <v>16.441501865918042</v>
      </c>
      <c r="L61" s="24">
        <v>0.51096885297585926</v>
      </c>
      <c r="M61" s="24">
        <v>1.7961304559406264</v>
      </c>
      <c r="N61" s="25">
        <v>7.7558503569183951E-2</v>
      </c>
      <c r="O61" s="40">
        <f t="shared" si="2"/>
        <v>8.0424974134042912E-2</v>
      </c>
      <c r="P61" s="36">
        <v>9.8401627433884595</v>
      </c>
      <c r="Q61" s="26">
        <v>8.7416193914388884</v>
      </c>
      <c r="R61" s="24">
        <v>73.616778945866884</v>
      </c>
      <c r="S61" s="37">
        <v>94.670199075999989</v>
      </c>
      <c r="T61" s="99">
        <v>0.81899158995970378</v>
      </c>
      <c r="U61" s="100">
        <v>25.978413233521806</v>
      </c>
      <c r="V61" s="99">
        <v>250.61142652766935</v>
      </c>
      <c r="W61" s="101">
        <v>13.922857029314963</v>
      </c>
      <c r="X61" s="101">
        <v>804.24974134042907</v>
      </c>
      <c r="Y61" s="101">
        <v>67.976301966655413</v>
      </c>
      <c r="Z61" s="101">
        <v>4.9139495397582218</v>
      </c>
      <c r="AA61" s="101">
        <v>70.433276736534523</v>
      </c>
      <c r="AB61" s="101">
        <v>1.6379831799194076</v>
      </c>
      <c r="AC61" s="101">
        <v>37.673613138146372</v>
      </c>
      <c r="AD61" s="101">
        <v>63.8813440168569</v>
      </c>
      <c r="AE61" s="101">
        <v>43.406554267864301</v>
      </c>
      <c r="AF61" s="101">
        <v>4.0949579497985189</v>
      </c>
      <c r="AG61" s="100">
        <v>44.225545857824002</v>
      </c>
    </row>
    <row r="62" spans="1:33" x14ac:dyDescent="0.25">
      <c r="A62" s="109"/>
      <c r="B62" s="23">
        <v>7544.37</v>
      </c>
      <c r="C62" s="23">
        <f t="shared" si="0"/>
        <v>-90.369999999999891</v>
      </c>
      <c r="D62" s="141">
        <f t="shared" si="1"/>
        <v>-27.544775999999967</v>
      </c>
      <c r="E62" s="34">
        <v>31.996348004606091</v>
      </c>
      <c r="F62" s="25">
        <v>0.23263129350635492</v>
      </c>
      <c r="G62" s="24">
        <v>6.0152167908064786</v>
      </c>
      <c r="H62" s="24">
        <v>5.519713825044577</v>
      </c>
      <c r="I62" s="25">
        <v>2.1793345579026714E-2</v>
      </c>
      <c r="J62" s="24">
        <v>0.81893986584753498</v>
      </c>
      <c r="K62" s="24">
        <v>3.8438224440837625</v>
      </c>
      <c r="L62" s="24">
        <v>0.59450219451624042</v>
      </c>
      <c r="M62" s="24">
        <v>1.5987699681172041</v>
      </c>
      <c r="N62" s="25">
        <v>6.5126625741975183E-2</v>
      </c>
      <c r="O62" s="40">
        <f t="shared" si="2"/>
        <v>17.2</v>
      </c>
      <c r="P62" s="36">
        <v>9.01130663946266</v>
      </c>
      <c r="Q62" s="26">
        <v>5.4564140895076187</v>
      </c>
      <c r="R62" s="24">
        <v>50.706864357849241</v>
      </c>
      <c r="S62" s="37">
        <v>84.624076478717015</v>
      </c>
      <c r="T62" s="99">
        <v>0</v>
      </c>
      <c r="U62" s="100">
        <v>25.248182145624362</v>
      </c>
      <c r="V62" s="99">
        <v>243.27455530076332</v>
      </c>
      <c r="W62" s="101">
        <v>7.6023298531488539</v>
      </c>
      <c r="X62" s="101">
        <v>172000</v>
      </c>
      <c r="Y62" s="101">
        <v>58.284528874141216</v>
      </c>
      <c r="Z62" s="101" t="s">
        <v>33</v>
      </c>
      <c r="AA62" s="101">
        <v>39.701055899777344</v>
      </c>
      <c r="AB62" s="101">
        <v>0.84470331701653933</v>
      </c>
      <c r="AC62" s="101">
        <v>3.3788132680661573</v>
      </c>
      <c r="AD62" s="101" t="s">
        <v>33</v>
      </c>
      <c r="AE62" s="101" t="s">
        <v>33</v>
      </c>
      <c r="AF62" s="101">
        <v>7.6023298531488539</v>
      </c>
      <c r="AG62" s="100">
        <v>27.875209461545797</v>
      </c>
    </row>
    <row r="63" spans="1:33" x14ac:dyDescent="0.25">
      <c r="A63" s="109"/>
      <c r="B63" s="23">
        <v>7544.85</v>
      </c>
      <c r="C63" s="23">
        <f t="shared" si="0"/>
        <v>-90.850000000000364</v>
      </c>
      <c r="D63" s="141">
        <f t="shared" si="1"/>
        <v>-27.691080000000113</v>
      </c>
      <c r="E63" s="34">
        <v>36.604934435100077</v>
      </c>
      <c r="F63" s="25">
        <v>0.28936055372377967</v>
      </c>
      <c r="G63" s="24">
        <v>6.7471296749199494</v>
      </c>
      <c r="H63" s="24">
        <v>8.4223706470626638</v>
      </c>
      <c r="I63" s="25">
        <v>1.5580952892818904E-2</v>
      </c>
      <c r="J63" s="24">
        <v>0.73329405281282622</v>
      </c>
      <c r="K63" s="24">
        <v>3.2691971847493462</v>
      </c>
      <c r="L63" s="24">
        <v>0.61804446474848318</v>
      </c>
      <c r="M63" s="24">
        <v>1.8016198122733564</v>
      </c>
      <c r="N63" s="25">
        <v>7.8399397889263381E-2</v>
      </c>
      <c r="O63" s="40">
        <f t="shared" si="2"/>
        <v>12.8</v>
      </c>
      <c r="P63" s="36">
        <v>11.028329654157432</v>
      </c>
      <c r="Q63" s="26">
        <v>6.2751990075467212</v>
      </c>
      <c r="R63" s="24">
        <v>58.579931176172565</v>
      </c>
      <c r="S63" s="37">
        <v>90.620309955424119</v>
      </c>
      <c r="T63" s="99">
        <v>0</v>
      </c>
      <c r="U63" s="100">
        <v>57.830891292658521</v>
      </c>
      <c r="V63" s="99">
        <v>220.11187420014008</v>
      </c>
      <c r="W63" s="101">
        <v>7.4195013775328125</v>
      </c>
      <c r="X63" s="101">
        <v>128000</v>
      </c>
      <c r="Y63" s="101">
        <v>67.599901439743405</v>
      </c>
      <c r="Z63" s="101" t="s">
        <v>33</v>
      </c>
      <c r="AA63" s="101">
        <v>55.234065810522047</v>
      </c>
      <c r="AB63" s="101">
        <v>3.297556167792361</v>
      </c>
      <c r="AC63" s="101">
        <v>9.8926685033770809</v>
      </c>
      <c r="AD63" s="101" t="s">
        <v>33</v>
      </c>
      <c r="AE63" s="101" t="s">
        <v>33</v>
      </c>
      <c r="AF63" s="101">
        <v>5.7707232936366317</v>
      </c>
      <c r="AG63" s="100">
        <v>32.975561677923608</v>
      </c>
    </row>
    <row r="64" spans="1:33" x14ac:dyDescent="0.25">
      <c r="A64" s="109"/>
      <c r="B64" s="23">
        <v>7545.77</v>
      </c>
      <c r="C64" s="23">
        <f t="shared" si="0"/>
        <v>-91.770000000000437</v>
      </c>
      <c r="D64" s="141">
        <f t="shared" si="1"/>
        <v>-27.971496000000133</v>
      </c>
      <c r="E64" s="34">
        <v>49.490240044492474</v>
      </c>
      <c r="F64" s="25">
        <v>0.37541686977132366</v>
      </c>
      <c r="G64" s="24">
        <v>8.9570261466115575</v>
      </c>
      <c r="H64" s="24">
        <v>7.4085201190855132</v>
      </c>
      <c r="I64" s="25">
        <v>1.0548513430353823E-2</v>
      </c>
      <c r="J64" s="24">
        <v>1.4060223759667883</v>
      </c>
      <c r="K64" s="24">
        <v>3.8196639452808063</v>
      </c>
      <c r="L64" s="24">
        <v>0.5004246259459646</v>
      </c>
      <c r="M64" s="24">
        <v>2.5332176282745222</v>
      </c>
      <c r="N64" s="25">
        <v>7.6358641995844828E-2</v>
      </c>
      <c r="O64" s="40">
        <f t="shared" si="2"/>
        <v>0.11926117796258238</v>
      </c>
      <c r="P64" s="36">
        <v>16.294693691641946</v>
      </c>
      <c r="Q64" s="26">
        <v>6.1261506371015848</v>
      </c>
      <c r="R64" s="24">
        <v>74.577438910855136</v>
      </c>
      <c r="S64" s="37">
        <v>98.563788904999967</v>
      </c>
      <c r="T64" s="99">
        <v>0.78720249480252402</v>
      </c>
      <c r="U64" s="100">
        <v>40.816449355510869</v>
      </c>
      <c r="V64" s="99">
        <v>466.02387692309418</v>
      </c>
      <c r="W64" s="101">
        <v>13.382442411642906</v>
      </c>
      <c r="X64" s="101">
        <v>1192.6117796258238</v>
      </c>
      <c r="Y64" s="101">
        <v>99.187514345118018</v>
      </c>
      <c r="Z64" s="101">
        <v>4.7232149688151432</v>
      </c>
      <c r="AA64" s="101">
        <v>92.889894386697833</v>
      </c>
      <c r="AB64" s="101">
        <v>1.574404989605048</v>
      </c>
      <c r="AC64" s="101">
        <v>26.764884823285811</v>
      </c>
      <c r="AD64" s="101">
        <v>46.444947193348916</v>
      </c>
      <c r="AE64" s="101">
        <v>32.275302286903482</v>
      </c>
      <c r="AF64" s="101">
        <v>7.0848224532227162</v>
      </c>
      <c r="AG64" s="100">
        <v>70.848224532227164</v>
      </c>
    </row>
    <row r="65" spans="1:46" x14ac:dyDescent="0.25">
      <c r="A65" s="109"/>
      <c r="B65" s="23">
        <v>7554.33</v>
      </c>
      <c r="C65" s="23">
        <f t="shared" si="0"/>
        <v>-100.32999999999993</v>
      </c>
      <c r="D65" s="141">
        <f t="shared" si="1"/>
        <v>-30.58058399999998</v>
      </c>
      <c r="E65" s="34">
        <v>19.525697674510951</v>
      </c>
      <c r="F65" s="25">
        <v>1.0868316448222797E-2</v>
      </c>
      <c r="G65" s="24">
        <v>0.44234047944266786</v>
      </c>
      <c r="H65" s="24">
        <v>0.30354568527154024</v>
      </c>
      <c r="I65" s="25">
        <v>1.4959917934612555E-2</v>
      </c>
      <c r="J65" s="24">
        <v>0.36683764576413186</v>
      </c>
      <c r="K65" s="24">
        <v>35.481345189600397</v>
      </c>
      <c r="L65" s="24">
        <v>3.1965636612419995E-2</v>
      </c>
      <c r="M65" s="24">
        <v>5.9967534284899905E-2</v>
      </c>
      <c r="N65" s="25">
        <v>0.30968308750112489</v>
      </c>
      <c r="O65" s="40">
        <f t="shared" si="2"/>
        <v>1.0165072442749558E-2</v>
      </c>
      <c r="P65" s="36">
        <v>3.3400541200191163</v>
      </c>
      <c r="Q65" s="26">
        <v>30.388362837930533</v>
      </c>
      <c r="R65" s="24">
        <v>56.547211167370975</v>
      </c>
      <c r="S65" s="37">
        <v>90.519908881000006</v>
      </c>
      <c r="T65" s="99">
        <v>0.63931273224839991</v>
      </c>
      <c r="U65" s="100">
        <v>3.5098269000437154</v>
      </c>
      <c r="V65" s="99">
        <v>21.097320164197193</v>
      </c>
      <c r="W65" s="101">
        <v>0</v>
      </c>
      <c r="X65" s="101">
        <v>101.65072442749558</v>
      </c>
      <c r="Y65" s="101">
        <v>3.1965636612419992</v>
      </c>
      <c r="Z65" s="101">
        <v>0</v>
      </c>
      <c r="AA65" s="101">
        <v>1.2786254644967998</v>
      </c>
      <c r="AB65" s="101">
        <v>0</v>
      </c>
      <c r="AC65" s="101">
        <v>15.343505573961593</v>
      </c>
      <c r="AD65" s="101">
        <v>31.965636612419992</v>
      </c>
      <c r="AE65" s="101">
        <v>25.572509289935994</v>
      </c>
      <c r="AF65" s="101">
        <v>0.63931273224839991</v>
      </c>
      <c r="AG65" s="100">
        <v>7.0324400547323984</v>
      </c>
    </row>
    <row r="66" spans="1:46" ht="13.8" thickBot="1" x14ac:dyDescent="0.3">
      <c r="A66" s="110"/>
      <c r="B66" s="29">
        <v>7556.15</v>
      </c>
      <c r="C66" s="29">
        <f>(B66-7454)*-1</f>
        <v>-102.14999999999964</v>
      </c>
      <c r="D66" s="142">
        <f t="shared" si="1"/>
        <v>-31.13531999999989</v>
      </c>
      <c r="E66" s="35">
        <v>51.789986664036292</v>
      </c>
      <c r="F66" s="31">
        <v>0.48984451592309847</v>
      </c>
      <c r="G66" s="30">
        <v>10.120160447537781</v>
      </c>
      <c r="H66" s="30">
        <v>4.0566313483999981</v>
      </c>
      <c r="I66" s="31">
        <v>9.0270373240348457E-3</v>
      </c>
      <c r="J66" s="30">
        <v>1.6531400805109853</v>
      </c>
      <c r="K66" s="30">
        <v>8.4459856668472071</v>
      </c>
      <c r="L66" s="30">
        <v>0.60242700028511798</v>
      </c>
      <c r="M66" s="30">
        <v>2.9607830815539575</v>
      </c>
      <c r="N66" s="31">
        <v>0.10270383974326437</v>
      </c>
      <c r="O66" s="41">
        <f t="shared" si="2"/>
        <v>9.2995516583453314E-2</v>
      </c>
      <c r="P66" s="38">
        <v>12.119168517930706</v>
      </c>
      <c r="Q66" s="32">
        <v>4.1890488872839038</v>
      </c>
      <c r="R66" s="30">
        <v>80.230689682161739</v>
      </c>
      <c r="S66" s="39">
        <v>99.275972080999992</v>
      </c>
      <c r="T66" s="103">
        <v>0.85160729472026842</v>
      </c>
      <c r="U66" s="104">
        <v>31.688307436541191</v>
      </c>
      <c r="V66" s="103">
        <v>304.02380421513584</v>
      </c>
      <c r="W66" s="105">
        <v>14.477324010244562</v>
      </c>
      <c r="X66" s="105">
        <v>929.95516583453309</v>
      </c>
      <c r="Y66" s="105">
        <v>115.8185920819565</v>
      </c>
      <c r="Z66" s="105">
        <v>9.3676802419229546</v>
      </c>
      <c r="AA66" s="105">
        <v>121.7798431449984</v>
      </c>
      <c r="AB66" s="105">
        <v>3.4064291788810737</v>
      </c>
      <c r="AC66" s="105">
        <v>17.032145894405371</v>
      </c>
      <c r="AD66" s="105">
        <v>28.954648020489124</v>
      </c>
      <c r="AE66" s="105">
        <v>16.1805385996851</v>
      </c>
      <c r="AF66" s="105">
        <v>6.8128583577621473</v>
      </c>
      <c r="AG66" s="104">
        <v>32.3610771993702</v>
      </c>
    </row>
    <row r="68" spans="1:46" x14ac:dyDescent="0.25">
      <c r="B68" s="10"/>
      <c r="C68" s="10"/>
      <c r="D68" s="10"/>
      <c r="E68" s="6"/>
      <c r="F68" s="7"/>
      <c r="G68" s="6"/>
      <c r="H68" s="6"/>
      <c r="I68" s="7"/>
      <c r="J68" s="6"/>
      <c r="K68" s="6"/>
      <c r="L68" s="6"/>
      <c r="M68" s="6"/>
      <c r="N68" s="7"/>
      <c r="O68" s="7"/>
      <c r="P68" s="8"/>
      <c r="Q68" s="8"/>
      <c r="R68" s="6"/>
      <c r="S68" s="6"/>
      <c r="T68" s="6"/>
      <c r="U68" s="6"/>
      <c r="V68" s="9"/>
      <c r="W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5"/>
    </row>
  </sheetData>
  <mergeCells count="9">
    <mergeCell ref="T3:U3"/>
    <mergeCell ref="V3:AG3"/>
    <mergeCell ref="A1:AG2"/>
    <mergeCell ref="D3:D4"/>
    <mergeCell ref="A11:A66"/>
    <mergeCell ref="A5:A10"/>
    <mergeCell ref="C3:C4"/>
    <mergeCell ref="B3:B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0"/>
  <sheetViews>
    <sheetView zoomScale="106" zoomScaleNormal="106" workbookViewId="0">
      <selection activeCell="G71" sqref="G71"/>
    </sheetView>
  </sheetViews>
  <sheetFormatPr defaultColWidth="11.44140625" defaultRowHeight="13.2" x14ac:dyDescent="0.25"/>
  <cols>
    <col min="1" max="1" width="11.6640625" style="1" customWidth="1"/>
    <col min="2" max="2" width="12.77734375" style="13" customWidth="1"/>
    <col min="3" max="4" width="15.44140625" style="1" customWidth="1"/>
    <col min="5" max="14" width="7.6640625" style="1" customWidth="1"/>
    <col min="15" max="15" width="10.44140625" style="11" customWidth="1"/>
    <col min="16" max="16" width="10.44140625" style="3" customWidth="1"/>
    <col min="17" max="45" width="7.6640625" style="1" customWidth="1"/>
    <col min="46" max="16384" width="11.44140625" style="1"/>
  </cols>
  <sheetData>
    <row r="1" spans="1:46" ht="30.75" customHeight="1" thickBot="1" x14ac:dyDescent="0.3">
      <c r="A1" s="136" t="s">
        <v>45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  <c r="AH1" s="106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94"/>
    </row>
    <row r="2" spans="1:46" ht="15" customHeight="1" x14ac:dyDescent="0.25">
      <c r="A2" s="132"/>
      <c r="B2" s="130" t="s">
        <v>40</v>
      </c>
      <c r="C2" s="128" t="s">
        <v>44</v>
      </c>
      <c r="D2" s="128" t="s">
        <v>46</v>
      </c>
      <c r="E2" s="33" t="s">
        <v>37</v>
      </c>
      <c r="F2" s="20"/>
      <c r="G2" s="20"/>
      <c r="H2" s="20"/>
      <c r="I2" s="20"/>
      <c r="J2" s="20"/>
      <c r="K2" s="20"/>
      <c r="L2" s="20"/>
      <c r="M2" s="20"/>
      <c r="N2" s="22"/>
      <c r="O2" s="33" t="s">
        <v>1</v>
      </c>
      <c r="P2" s="67"/>
      <c r="Q2" s="20"/>
      <c r="R2" s="22"/>
      <c r="S2" s="33" t="s">
        <v>3</v>
      </c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2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4"/>
    </row>
    <row r="3" spans="1:46" ht="15" customHeight="1" x14ac:dyDescent="0.25">
      <c r="A3" s="133"/>
      <c r="B3" s="131"/>
      <c r="C3" s="129"/>
      <c r="D3" s="129"/>
      <c r="E3" s="42" t="s">
        <v>4</v>
      </c>
      <c r="F3" s="43" t="s">
        <v>5</v>
      </c>
      <c r="G3" s="43" t="s">
        <v>6</v>
      </c>
      <c r="H3" s="43" t="s">
        <v>7</v>
      </c>
      <c r="I3" s="43" t="s">
        <v>8</v>
      </c>
      <c r="J3" s="43" t="s">
        <v>9</v>
      </c>
      <c r="K3" s="43" t="s">
        <v>10</v>
      </c>
      <c r="L3" s="43" t="s">
        <v>11</v>
      </c>
      <c r="M3" s="43" t="s">
        <v>12</v>
      </c>
      <c r="N3" s="44" t="s">
        <v>13</v>
      </c>
      <c r="O3" s="45" t="s">
        <v>15</v>
      </c>
      <c r="P3" s="46" t="s">
        <v>16</v>
      </c>
      <c r="Q3" s="43" t="s">
        <v>17</v>
      </c>
      <c r="R3" s="44" t="s">
        <v>18</v>
      </c>
      <c r="S3" s="42" t="s">
        <v>21</v>
      </c>
      <c r="T3" s="43" t="s">
        <v>22</v>
      </c>
      <c r="U3" s="43" t="s">
        <v>23</v>
      </c>
      <c r="V3" s="43" t="s">
        <v>14</v>
      </c>
      <c r="W3" s="43" t="s">
        <v>24</v>
      </c>
      <c r="X3" s="43" t="s">
        <v>25</v>
      </c>
      <c r="Y3" s="43" t="s">
        <v>26</v>
      </c>
      <c r="Z3" s="43" t="s">
        <v>27</v>
      </c>
      <c r="AA3" s="43" t="s">
        <v>28</v>
      </c>
      <c r="AB3" s="43" t="s">
        <v>29</v>
      </c>
      <c r="AC3" s="43" t="s">
        <v>30</v>
      </c>
      <c r="AD3" s="43" t="s">
        <v>38</v>
      </c>
      <c r="AE3" s="43" t="s">
        <v>39</v>
      </c>
      <c r="AF3" s="43" t="s">
        <v>31</v>
      </c>
      <c r="AG3" s="44" t="s">
        <v>32</v>
      </c>
    </row>
    <row r="4" spans="1:46" ht="12.75" customHeight="1" x14ac:dyDescent="0.25">
      <c r="A4" s="134" t="s">
        <v>34</v>
      </c>
      <c r="B4" s="68">
        <v>7222.3</v>
      </c>
      <c r="C4" s="91">
        <v>173.19999999999982</v>
      </c>
      <c r="D4" s="139">
        <f>C4*0.3048</f>
        <v>52.791359999999948</v>
      </c>
      <c r="E4" s="69">
        <v>55.753858845453593</v>
      </c>
      <c r="F4" s="70">
        <v>0.71950329290044601</v>
      </c>
      <c r="G4" s="71">
        <v>17.284024475837501</v>
      </c>
      <c r="H4" s="71">
        <v>4.7839136127101582</v>
      </c>
      <c r="I4" s="70">
        <v>4.1588707702643724E-2</v>
      </c>
      <c r="J4" s="71">
        <v>1.9850681829010755</v>
      </c>
      <c r="K4" s="71">
        <v>4.396840236760216</v>
      </c>
      <c r="L4" s="71">
        <v>0.60518097082995015</v>
      </c>
      <c r="M4" s="71">
        <v>3.9461715723501785</v>
      </c>
      <c r="N4" s="72">
        <v>9.5672677360790243E-2</v>
      </c>
      <c r="O4" s="73">
        <v>5.6943794775843211</v>
      </c>
      <c r="P4" s="74">
        <v>1.8611979615451264</v>
      </c>
      <c r="Q4" s="71">
        <v>89.611822574806567</v>
      </c>
      <c r="R4" s="75">
        <v>98.443669800000009</v>
      </c>
      <c r="S4" s="77">
        <v>48.302579798137771</v>
      </c>
      <c r="T4" s="78">
        <v>18.18340359196306</v>
      </c>
      <c r="U4" s="76">
        <v>49.141813810074538</v>
      </c>
      <c r="V4" s="76">
        <v>855.08620994000637</v>
      </c>
      <c r="W4" s="76">
        <v>176.33239073026741</v>
      </c>
      <c r="X4" s="76">
        <v>9.1383259077557941</v>
      </c>
      <c r="Y4" s="76">
        <v>140.24532821698688</v>
      </c>
      <c r="Z4" s="78">
        <v>4.2894182832323127</v>
      </c>
      <c r="AA4" s="76">
        <v>37.672282313605521</v>
      </c>
      <c r="AB4" s="76">
        <v>73.666096603337536</v>
      </c>
      <c r="AC4" s="76">
        <v>31.704396006499699</v>
      </c>
      <c r="AD4" s="78">
        <v>5.8746380835572962</v>
      </c>
      <c r="AE4" s="76">
        <v>1.771716247422042</v>
      </c>
      <c r="AF4" s="76">
        <v>8.6720847900131517</v>
      </c>
      <c r="AG4" s="79">
        <v>5.8746380835572962</v>
      </c>
    </row>
    <row r="5" spans="1:46" x14ac:dyDescent="0.25">
      <c r="A5" s="135"/>
      <c r="B5" s="68">
        <v>7225.3</v>
      </c>
      <c r="C5" s="91">
        <v>170.19999999999982</v>
      </c>
      <c r="D5" s="139">
        <f t="shared" ref="D5:D60" si="0">C5*0.3048</f>
        <v>51.876959999999947</v>
      </c>
      <c r="E5" s="69">
        <v>56.284242905287499</v>
      </c>
      <c r="F5" s="70">
        <v>0.78071227062165505</v>
      </c>
      <c r="G5" s="71">
        <v>18.630675977079033</v>
      </c>
      <c r="H5" s="71">
        <v>5.8274594485687823</v>
      </c>
      <c r="I5" s="70">
        <v>3.4388516682144328E-2</v>
      </c>
      <c r="J5" s="71">
        <v>1.839692700557743</v>
      </c>
      <c r="K5" s="71">
        <v>1.3375274150614569</v>
      </c>
      <c r="L5" s="71">
        <v>0.67271373985232608</v>
      </c>
      <c r="M5" s="71">
        <v>4.2939174884191029</v>
      </c>
      <c r="N5" s="72">
        <v>0.11357504698805505</v>
      </c>
      <c r="O5" s="73">
        <v>5.6407218149053406</v>
      </c>
      <c r="P5" s="74">
        <v>2.2316028536868093</v>
      </c>
      <c r="Q5" s="71">
        <v>89.814905509117807</v>
      </c>
      <c r="R5" s="75">
        <v>98.67195000000001</v>
      </c>
      <c r="S5" s="77">
        <v>92.012517608980787</v>
      </c>
      <c r="T5" s="78">
        <v>18.030735773881084</v>
      </c>
      <c r="U5" s="76">
        <v>1511.5147210857115</v>
      </c>
      <c r="V5" s="76">
        <v>874.58362697021118</v>
      </c>
      <c r="W5" s="76">
        <v>196.29337089915896</v>
      </c>
      <c r="X5" s="76">
        <v>13.569522798900195</v>
      </c>
      <c r="Y5" s="76">
        <v>138.76231190930133</v>
      </c>
      <c r="Z5" s="78">
        <v>3.9035613531082753</v>
      </c>
      <c r="AA5" s="76">
        <v>38.013252224316297</v>
      </c>
      <c r="AB5" s="76">
        <v>70.54293016688527</v>
      </c>
      <c r="AC5" s="76">
        <v>32.529677942568959</v>
      </c>
      <c r="AD5" s="78">
        <v>6.2271097775774864</v>
      </c>
      <c r="AE5" s="76">
        <v>5.4835742817473401</v>
      </c>
      <c r="AF5" s="76">
        <v>11.431858248388519</v>
      </c>
      <c r="AG5" s="79">
        <v>4.461212974980886</v>
      </c>
    </row>
    <row r="6" spans="1:46" x14ac:dyDescent="0.25">
      <c r="A6" s="135"/>
      <c r="B6" s="68">
        <v>7228.1</v>
      </c>
      <c r="C6" s="91">
        <v>167.39999999999964</v>
      </c>
      <c r="D6" s="139">
        <f t="shared" si="0"/>
        <v>51.023519999999891</v>
      </c>
      <c r="E6" s="69">
        <v>52.893732703246137</v>
      </c>
      <c r="F6" s="70">
        <v>0.62305051467468231</v>
      </c>
      <c r="G6" s="71">
        <v>18.925170413028823</v>
      </c>
      <c r="H6" s="71">
        <v>4.9284610461180725</v>
      </c>
      <c r="I6" s="70">
        <v>2.7089152811942713E-2</v>
      </c>
      <c r="J6" s="71">
        <v>1.806502363253756</v>
      </c>
      <c r="K6" s="71">
        <v>0.54240072421827967</v>
      </c>
      <c r="L6" s="71">
        <v>0.77490859933055667</v>
      </c>
      <c r="M6" s="71">
        <v>4.2687034058089663</v>
      </c>
      <c r="N6" s="72">
        <v>0.10120931034299117</v>
      </c>
      <c r="O6" s="73">
        <v>10.557733026985595</v>
      </c>
      <c r="P6" s="74">
        <v>1.7952876514844927</v>
      </c>
      <c r="Q6" s="71">
        <v>84.891228232834209</v>
      </c>
      <c r="R6" s="75">
        <v>97.765454800000015</v>
      </c>
      <c r="S6" s="77">
        <v>100.15045094969049</v>
      </c>
      <c r="T6" s="78">
        <v>18.177086251661887</v>
      </c>
      <c r="U6" s="76">
        <v>83.120462374104349</v>
      </c>
      <c r="V6" s="76">
        <v>978.82727082371491</v>
      </c>
      <c r="W6" s="76">
        <v>198.9773276577551</v>
      </c>
      <c r="X6" s="76">
        <v>13.500457264583828</v>
      </c>
      <c r="Y6" s="76">
        <v>117.35691609082674</v>
      </c>
      <c r="Z6" s="78">
        <v>3.7060078765524231</v>
      </c>
      <c r="AA6" s="76">
        <v>33.97173886839721</v>
      </c>
      <c r="AB6" s="76">
        <v>72.7965832894226</v>
      </c>
      <c r="AC6" s="76">
        <v>33.354070888971805</v>
      </c>
      <c r="AD6" s="78">
        <v>5.9119649459288661</v>
      </c>
      <c r="AE6" s="76">
        <v>2.9118633315769036</v>
      </c>
      <c r="AF6" s="76">
        <v>16.0593674650605</v>
      </c>
      <c r="AG6" s="79">
        <v>10.412117367456808</v>
      </c>
    </row>
    <row r="7" spans="1:46" x14ac:dyDescent="0.25">
      <c r="A7" s="135"/>
      <c r="B7" s="68">
        <v>7229.9</v>
      </c>
      <c r="C7" s="91">
        <v>165.60000000000036</v>
      </c>
      <c r="D7" s="139">
        <f t="shared" si="0"/>
        <v>50.474880000000113</v>
      </c>
      <c r="E7" s="69">
        <v>62.240910302741277</v>
      </c>
      <c r="F7" s="70">
        <v>0.59439731803043405</v>
      </c>
      <c r="G7" s="71">
        <v>16.230292321408861</v>
      </c>
      <c r="H7" s="71">
        <v>5.4335889621390496</v>
      </c>
      <c r="I7" s="70">
        <v>2.4573368062100625E-2</v>
      </c>
      <c r="J7" s="71">
        <v>1.5405183532667082</v>
      </c>
      <c r="K7" s="71">
        <v>0.23859349442937697</v>
      </c>
      <c r="L7" s="71">
        <v>0.74508306558105108</v>
      </c>
      <c r="M7" s="71">
        <v>3.722818896562845</v>
      </c>
      <c r="N7" s="72">
        <v>7.1030943153090872E-2</v>
      </c>
      <c r="O7" s="73">
        <v>6.5539892242969326</v>
      </c>
      <c r="P7" s="74">
        <v>1.5819125642729581</v>
      </c>
      <c r="Q7" s="71">
        <v>90.841807025374806</v>
      </c>
      <c r="R7" s="75">
        <v>99.358568200000022</v>
      </c>
      <c r="S7" s="77">
        <v>119.52857144168945</v>
      </c>
      <c r="T7" s="78">
        <v>16.042236508465695</v>
      </c>
      <c r="U7" s="76">
        <v>42.562928077374295</v>
      </c>
      <c r="V7" s="76">
        <v>797.4753408832654</v>
      </c>
      <c r="W7" s="76">
        <v>172.29176550710551</v>
      </c>
      <c r="X7" s="76">
        <v>12.054859804049364</v>
      </c>
      <c r="Y7" s="76">
        <v>103.76452400562491</v>
      </c>
      <c r="Z7" s="78">
        <v>2.6891610332110116</v>
      </c>
      <c r="AA7" s="76">
        <v>28.097096312515056</v>
      </c>
      <c r="AB7" s="76">
        <v>58.326975513438839</v>
      </c>
      <c r="AC7" s="76">
        <v>23.924260226497964</v>
      </c>
      <c r="AD7" s="78">
        <v>4.4510251584182265</v>
      </c>
      <c r="AE7" s="76">
        <v>3.4309985596140495</v>
      </c>
      <c r="AF7" s="76">
        <v>7.7892940272318967</v>
      </c>
      <c r="AG7" s="79">
        <v>5.1928626848212645</v>
      </c>
    </row>
    <row r="8" spans="1:46" x14ac:dyDescent="0.25">
      <c r="A8" s="135"/>
      <c r="B8" s="68">
        <v>7233.3</v>
      </c>
      <c r="C8" s="91">
        <v>162.19999999999982</v>
      </c>
      <c r="D8" s="139">
        <f t="shared" si="0"/>
        <v>49.438559999999946</v>
      </c>
      <c r="E8" s="69">
        <v>55.249028564028535</v>
      </c>
      <c r="F8" s="70">
        <v>0.64408767224436003</v>
      </c>
      <c r="G8" s="71">
        <v>16.987638164707153</v>
      </c>
      <c r="H8" s="71">
        <v>5.1433183035431274</v>
      </c>
      <c r="I8" s="70">
        <v>5.4719117114081645E-2</v>
      </c>
      <c r="J8" s="71">
        <v>1.78882275047817</v>
      </c>
      <c r="K8" s="71">
        <v>4.682061229737668</v>
      </c>
      <c r="L8" s="71">
        <v>0.62875888731426921</v>
      </c>
      <c r="M8" s="71">
        <v>3.9791667643978692</v>
      </c>
      <c r="N8" s="72">
        <v>8.6305704242753564E-2</v>
      </c>
      <c r="O8" s="73">
        <v>6.3356164383561353</v>
      </c>
      <c r="P8" s="74">
        <v>1.6375651167278029</v>
      </c>
      <c r="Q8" s="71">
        <v>89.243907157807982</v>
      </c>
      <c r="R8" s="75">
        <v>99.439883299999991</v>
      </c>
      <c r="S8" s="77">
        <v>81.196109266056624</v>
      </c>
      <c r="T8" s="78">
        <v>18.487443642957974</v>
      </c>
      <c r="U8" s="76">
        <v>84.819276613168995</v>
      </c>
      <c r="V8" s="76">
        <v>813.91202892439594</v>
      </c>
      <c r="W8" s="76">
        <v>177.16359310110985</v>
      </c>
      <c r="X8" s="76">
        <v>11.891421036676487</v>
      </c>
      <c r="Y8" s="76">
        <v>107.58019969118259</v>
      </c>
      <c r="Z8" s="78">
        <v>2.8799535323200867</v>
      </c>
      <c r="AA8" s="76">
        <v>33.444621665652612</v>
      </c>
      <c r="AB8" s="76">
        <v>66.238931243361975</v>
      </c>
      <c r="AC8" s="76">
        <v>27.406009420465342</v>
      </c>
      <c r="AD8" s="78">
        <v>4.8308897961498216</v>
      </c>
      <c r="AE8" s="76">
        <v>4.2734794350556129</v>
      </c>
      <c r="AF8" s="76">
        <v>9.1972709580544709</v>
      </c>
      <c r="AG8" s="79">
        <v>3.1586587128671919</v>
      </c>
    </row>
    <row r="9" spans="1:46" x14ac:dyDescent="0.25">
      <c r="A9" s="135"/>
      <c r="B9" s="68">
        <v>7237.3</v>
      </c>
      <c r="C9" s="91">
        <v>158.19999999999982</v>
      </c>
      <c r="D9" s="139">
        <f t="shared" si="0"/>
        <v>48.219359999999945</v>
      </c>
      <c r="E9" s="69">
        <v>60.078385770843838</v>
      </c>
      <c r="F9" s="70">
        <v>0.82169220970489121</v>
      </c>
      <c r="G9" s="71">
        <v>17.77187130516338</v>
      </c>
      <c r="H9" s="71">
        <v>5.9650068974220458</v>
      </c>
      <c r="I9" s="70">
        <v>3.6460574130653831E-2</v>
      </c>
      <c r="J9" s="71">
        <v>1.8784791630230606</v>
      </c>
      <c r="K9" s="71">
        <v>0.97826378976074579</v>
      </c>
      <c r="L9" s="71">
        <v>0.67442567200529735</v>
      </c>
      <c r="M9" s="71">
        <v>4.0794065285140917</v>
      </c>
      <c r="N9" s="72">
        <v>0.11764232121843775</v>
      </c>
      <c r="O9" s="73">
        <v>4.2164287794931612</v>
      </c>
      <c r="P9" s="74">
        <v>1.7283231381686939</v>
      </c>
      <c r="Q9" s="71">
        <v>92.401634231786446</v>
      </c>
      <c r="R9" s="75">
        <v>99.233318099999991</v>
      </c>
      <c r="S9" s="77">
        <v>59.248432962312471</v>
      </c>
      <c r="T9" s="78">
        <v>17.945438829931181</v>
      </c>
      <c r="U9" s="76">
        <v>60.862572962888287</v>
      </c>
      <c r="V9" s="76">
        <v>823.87604617625857</v>
      </c>
      <c r="W9" s="76">
        <v>184.10690947744214</v>
      </c>
      <c r="X9" s="76">
        <v>10.729283533239276</v>
      </c>
      <c r="Y9" s="76">
        <v>169.00995300146826</v>
      </c>
      <c r="Z9" s="78">
        <v>5.4121164725189281</v>
      </c>
      <c r="AA9" s="76">
        <v>41.397943544179874</v>
      </c>
      <c r="AB9" s="76">
        <v>77.288821204042236</v>
      </c>
      <c r="AC9" s="76">
        <v>36.270675307056678</v>
      </c>
      <c r="AD9" s="78">
        <v>6.3616105905047045</v>
      </c>
      <c r="AE9" s="76">
        <v>1.4242411769786647</v>
      </c>
      <c r="AF9" s="76">
        <v>12.913120004606569</v>
      </c>
      <c r="AG9" s="79">
        <v>3.4181788247487965</v>
      </c>
      <c r="AK9" s="94"/>
      <c r="AL9" s="94"/>
      <c r="AM9" s="94"/>
    </row>
    <row r="10" spans="1:46" x14ac:dyDescent="0.25">
      <c r="A10" s="135"/>
      <c r="B10" s="68">
        <v>7240.2</v>
      </c>
      <c r="C10" s="91">
        <v>155.30000000000018</v>
      </c>
      <c r="D10" s="139">
        <f t="shared" si="0"/>
        <v>47.335440000000055</v>
      </c>
      <c r="E10" s="69">
        <v>54.081480824184972</v>
      </c>
      <c r="F10" s="70">
        <v>0.63931767453993393</v>
      </c>
      <c r="G10" s="71">
        <v>17.100734263028261</v>
      </c>
      <c r="H10" s="71">
        <v>7.314784813039827</v>
      </c>
      <c r="I10" s="70">
        <v>2.8995797480512585E-2</v>
      </c>
      <c r="J10" s="71">
        <v>1.5536988260910527</v>
      </c>
      <c r="K10" s="71">
        <v>0.41951366567550114</v>
      </c>
      <c r="L10" s="71">
        <v>0.74119956477541282</v>
      </c>
      <c r="M10" s="71">
        <v>3.9933118049909573</v>
      </c>
      <c r="N10" s="72">
        <v>5.2879873824643008E-2</v>
      </c>
      <c r="O10" s="73">
        <v>10.491502749838903</v>
      </c>
      <c r="P10" s="74">
        <v>2.1379378685032298</v>
      </c>
      <c r="Q10" s="71">
        <v>85.925917107631051</v>
      </c>
      <c r="R10" s="75">
        <v>99.136216699999977</v>
      </c>
      <c r="S10" s="77">
        <v>141.36552935787896</v>
      </c>
      <c r="T10" s="78">
        <v>16.304627762598262</v>
      </c>
      <c r="U10" s="76">
        <v>58.608526822312676</v>
      </c>
      <c r="V10" s="76">
        <v>867.75872946239178</v>
      </c>
      <c r="W10" s="76">
        <v>189.30994829222195</v>
      </c>
      <c r="X10" s="76">
        <v>12.162370979667891</v>
      </c>
      <c r="Y10" s="76">
        <v>110.5189362935039</v>
      </c>
      <c r="Z10" s="78">
        <v>3.4371917986017952</v>
      </c>
      <c r="AA10" s="76">
        <v>32.344856156073305</v>
      </c>
      <c r="AB10" s="76">
        <v>57.991594961025172</v>
      </c>
      <c r="AC10" s="76">
        <v>28.643264988348299</v>
      </c>
      <c r="AD10" s="78">
        <v>5.1998542594232298</v>
      </c>
      <c r="AE10" s="76">
        <v>2.9083930603553654</v>
      </c>
      <c r="AF10" s="76">
        <v>10.575974764928599</v>
      </c>
      <c r="AG10" s="79">
        <v>3.4371917986017952</v>
      </c>
      <c r="AK10" s="94"/>
      <c r="AL10" s="94"/>
      <c r="AM10" s="94"/>
    </row>
    <row r="11" spans="1:46" x14ac:dyDescent="0.25">
      <c r="A11" s="135"/>
      <c r="B11" s="68">
        <v>7244.4</v>
      </c>
      <c r="C11" s="91">
        <v>151.10000000000036</v>
      </c>
      <c r="D11" s="139">
        <f t="shared" si="0"/>
        <v>46.05528000000011</v>
      </c>
      <c r="E11" s="69">
        <v>58.301474620621768</v>
      </c>
      <c r="F11" s="70">
        <v>0.67003768646652584</v>
      </c>
      <c r="G11" s="71">
        <v>18.160360357288514</v>
      </c>
      <c r="H11" s="71">
        <v>5.2346003589632666</v>
      </c>
      <c r="I11" s="70">
        <v>2.7626622586580229E-2</v>
      </c>
      <c r="J11" s="71">
        <v>1.7443449501166757</v>
      </c>
      <c r="K11" s="71">
        <v>0.70926749053946969</v>
      </c>
      <c r="L11" s="71">
        <v>0.69103391963232674</v>
      </c>
      <c r="M11" s="71">
        <v>4.2402261233302889</v>
      </c>
      <c r="N11" s="72">
        <v>8.2327335308009092E-2</v>
      </c>
      <c r="O11" s="73">
        <v>6.9122351059576665</v>
      </c>
      <c r="P11" s="74">
        <v>1.8417632946820965</v>
      </c>
      <c r="Q11" s="71">
        <v>89.861299464853431</v>
      </c>
      <c r="R11" s="75">
        <v>99.217622700000007</v>
      </c>
      <c r="S11" s="77">
        <v>104.6128108611838</v>
      </c>
      <c r="T11" s="78">
        <v>18.141482165187682</v>
      </c>
      <c r="U11" s="76">
        <v>118.88656586425024</v>
      </c>
      <c r="V11" s="76">
        <v>878.15824328543033</v>
      </c>
      <c r="W11" s="76">
        <v>196.97781904231707</v>
      </c>
      <c r="X11" s="76">
        <v>11.971536454184767</v>
      </c>
      <c r="Y11" s="76">
        <v>116.12390360559223</v>
      </c>
      <c r="Z11" s="78">
        <v>3.2231059684343601</v>
      </c>
      <c r="AA11" s="76">
        <v>30.665551071104048</v>
      </c>
      <c r="AB11" s="76">
        <v>57.555463722042141</v>
      </c>
      <c r="AC11" s="76">
        <v>24.495605360101138</v>
      </c>
      <c r="AD11" s="78">
        <v>4.7886145816739054</v>
      </c>
      <c r="AE11" s="76">
        <v>6.1699457110029181</v>
      </c>
      <c r="AF11" s="76">
        <v>10.406027840945219</v>
      </c>
      <c r="AG11" s="79">
        <v>8.2879867759740691</v>
      </c>
      <c r="AK11" s="94"/>
      <c r="AL11" s="94"/>
      <c r="AM11" s="94"/>
    </row>
    <row r="12" spans="1:46" x14ac:dyDescent="0.25">
      <c r="A12" s="135"/>
      <c r="B12" s="68">
        <v>7245.8</v>
      </c>
      <c r="C12" s="91">
        <v>149.69999999999982</v>
      </c>
      <c r="D12" s="139">
        <f t="shared" si="0"/>
        <v>45.628559999999943</v>
      </c>
      <c r="E12" s="69">
        <v>58.959920581529097</v>
      </c>
      <c r="F12" s="70">
        <v>0.71410298050483745</v>
      </c>
      <c r="G12" s="71">
        <v>19.471841355386022</v>
      </c>
      <c r="H12" s="71">
        <v>5.4070888043020737</v>
      </c>
      <c r="I12" s="70">
        <v>3.0667576293581477E-2</v>
      </c>
      <c r="J12" s="71">
        <v>1.8091047843615506</v>
      </c>
      <c r="K12" s="71">
        <v>0.29228269798821366</v>
      </c>
      <c r="L12" s="71">
        <v>0.69011453892550223</v>
      </c>
      <c r="M12" s="71">
        <v>4.5045589669995572</v>
      </c>
      <c r="N12" s="72">
        <v>8.4665087927065424E-2</v>
      </c>
      <c r="O12" s="73">
        <v>5.2012791572611725</v>
      </c>
      <c r="P12" s="74">
        <v>1.6036493604213073</v>
      </c>
      <c r="Q12" s="71">
        <v>91.964347374217496</v>
      </c>
      <c r="R12" s="75">
        <v>99.210380999999998</v>
      </c>
      <c r="S12" s="77">
        <v>74.6934220156555</v>
      </c>
      <c r="T12" s="78">
        <v>17.873740784602706</v>
      </c>
      <c r="U12" s="76">
        <v>206.01838062252591</v>
      </c>
      <c r="V12" s="76">
        <v>966.02865324781669</v>
      </c>
      <c r="W12" s="76">
        <v>208.74647790017579</v>
      </c>
      <c r="X12" s="76">
        <v>12.041256949627083</v>
      </c>
      <c r="Y12" s="76">
        <v>123.42288373367762</v>
      </c>
      <c r="Z12" s="78">
        <v>3.3866035170826176</v>
      </c>
      <c r="AA12" s="76">
        <v>38.663723486693222</v>
      </c>
      <c r="AB12" s="76">
        <v>69.04908282051781</v>
      </c>
      <c r="AC12" s="76">
        <v>30.385359333824592</v>
      </c>
      <c r="AD12" s="78">
        <v>5.4561945552997724</v>
      </c>
      <c r="AE12" s="76">
        <v>5.1739775955428877</v>
      </c>
      <c r="AF12" s="76">
        <v>11.382750710194353</v>
      </c>
      <c r="AG12" s="79">
        <v>7.9020748731927739</v>
      </c>
      <c r="AK12" s="94"/>
      <c r="AL12" s="94"/>
      <c r="AM12" s="94"/>
    </row>
    <row r="13" spans="1:46" x14ac:dyDescent="0.25">
      <c r="A13" s="135"/>
      <c r="B13" s="68">
        <v>7247.6</v>
      </c>
      <c r="C13" s="91">
        <v>147.89999999999964</v>
      </c>
      <c r="D13" s="139">
        <f t="shared" si="0"/>
        <v>45.079919999999895</v>
      </c>
      <c r="E13" s="69">
        <v>59.142056067447491</v>
      </c>
      <c r="F13" s="70">
        <v>0.82709790349805956</v>
      </c>
      <c r="G13" s="71">
        <v>17.481246669113911</v>
      </c>
      <c r="H13" s="71">
        <v>5.5618869576749246</v>
      </c>
      <c r="I13" s="70">
        <v>5.0685136615557021E-2</v>
      </c>
      <c r="J13" s="71">
        <v>2.1114061123840182</v>
      </c>
      <c r="K13" s="71">
        <v>1.937425109731741</v>
      </c>
      <c r="L13" s="71">
        <v>0.66735429877150065</v>
      </c>
      <c r="M13" s="71">
        <v>3.9684373818285374</v>
      </c>
      <c r="N13" s="72">
        <v>0.11665174700471831</v>
      </c>
      <c r="O13" s="73">
        <v>4.5401773583973002</v>
      </c>
      <c r="P13" s="74">
        <v>1.4425808364005244</v>
      </c>
      <c r="Q13" s="71">
        <v>91.864247384070453</v>
      </c>
      <c r="R13" s="75">
        <v>99.319067099999998</v>
      </c>
      <c r="S13" s="77">
        <v>50.969884574071372</v>
      </c>
      <c r="T13" s="78">
        <v>18.508617303433741</v>
      </c>
      <c r="U13" s="76">
        <v>50.780052601728471</v>
      </c>
      <c r="V13" s="76">
        <v>856.33202723886768</v>
      </c>
      <c r="W13" s="76">
        <v>182.14377746302227</v>
      </c>
      <c r="X13" s="76">
        <v>9.0170186862882336</v>
      </c>
      <c r="Y13" s="76">
        <v>175.1199944863346</v>
      </c>
      <c r="Z13" s="78">
        <v>5.3152952256014849</v>
      </c>
      <c r="AA13" s="76">
        <v>35.403662841952737</v>
      </c>
      <c r="AB13" s="76">
        <v>74.414133158420782</v>
      </c>
      <c r="AC13" s="76">
        <v>34.739250938752562</v>
      </c>
      <c r="AD13" s="78">
        <v>6.7390350181733121</v>
      </c>
      <c r="AE13" s="76">
        <v>7.1186989628591313</v>
      </c>
      <c r="AF13" s="76">
        <v>12.718742146974982</v>
      </c>
      <c r="AG13" s="79">
        <v>3.2271435298294731</v>
      </c>
    </row>
    <row r="14" spans="1:46" x14ac:dyDescent="0.25">
      <c r="A14" s="135"/>
      <c r="B14" s="68">
        <v>7249.9</v>
      </c>
      <c r="C14" s="91">
        <v>145.60000000000036</v>
      </c>
      <c r="D14" s="139">
        <f t="shared" si="0"/>
        <v>44.378880000000116</v>
      </c>
      <c r="E14" s="69">
        <v>57.300047950330395</v>
      </c>
      <c r="F14" s="70">
        <v>0.73467309793883639</v>
      </c>
      <c r="G14" s="71">
        <v>19.01233398324743</v>
      </c>
      <c r="H14" s="71">
        <v>5.6845771682648092</v>
      </c>
      <c r="I14" s="70">
        <v>3.0062400067211795E-2</v>
      </c>
      <c r="J14" s="71">
        <v>1.8020738706956405</v>
      </c>
      <c r="K14" s="71">
        <v>0.51876197153018877</v>
      </c>
      <c r="L14" s="71">
        <v>0.75248785353422132</v>
      </c>
      <c r="M14" s="71">
        <v>4.3732441431107825</v>
      </c>
      <c r="N14" s="72">
        <v>9.2506829836451102E-2</v>
      </c>
      <c r="O14" s="73">
        <v>6.3341750841750279</v>
      </c>
      <c r="P14" s="74">
        <v>1.716236438458649</v>
      </c>
      <c r="Q14" s="71">
        <v>90.300769268555953</v>
      </c>
      <c r="R14" s="75">
        <v>98.978686999999979</v>
      </c>
      <c r="S14" s="77">
        <v>102.89877060042555</v>
      </c>
      <c r="T14" s="78">
        <v>18.46425189313317</v>
      </c>
      <c r="U14" s="76">
        <v>317.78925996975437</v>
      </c>
      <c r="V14" s="76">
        <v>903.0782094264581</v>
      </c>
      <c r="W14" s="76">
        <v>200.87992637504178</v>
      </c>
      <c r="X14" s="76">
        <v>12.897140769575433</v>
      </c>
      <c r="Y14" s="76">
        <v>129.43533362271748</v>
      </c>
      <c r="Z14" s="78">
        <v>3.7114074157051604</v>
      </c>
      <c r="AA14" s="76">
        <v>33.495451926739065</v>
      </c>
      <c r="AB14" s="76">
        <v>65.413555701803446</v>
      </c>
      <c r="AC14" s="76">
        <v>28.763407471714988</v>
      </c>
      <c r="AD14" s="78">
        <v>5.0104000112019662</v>
      </c>
      <c r="AE14" s="76">
        <v>2.6907703763862409</v>
      </c>
      <c r="AF14" s="76">
        <v>11.22700743250811</v>
      </c>
      <c r="AG14" s="79">
        <v>10.391940763974446</v>
      </c>
    </row>
    <row r="15" spans="1:46" x14ac:dyDescent="0.25">
      <c r="A15" s="135"/>
      <c r="B15" s="68">
        <v>7252.2</v>
      </c>
      <c r="C15" s="91">
        <v>143.30000000000018</v>
      </c>
      <c r="D15" s="139">
        <f t="shared" si="0"/>
        <v>43.67784000000006</v>
      </c>
      <c r="E15" s="69">
        <v>55.974276400860816</v>
      </c>
      <c r="F15" s="70">
        <v>0.69809788669861483</v>
      </c>
      <c r="G15" s="71">
        <v>18.197927263668415</v>
      </c>
      <c r="H15" s="71">
        <v>5.9013148343371453</v>
      </c>
      <c r="I15" s="70">
        <v>3.7162517258377152E-2</v>
      </c>
      <c r="J15" s="71">
        <v>1.8807949984464676</v>
      </c>
      <c r="K15" s="71">
        <v>2.0155091235080849</v>
      </c>
      <c r="L15" s="71">
        <v>0.69094410212637725</v>
      </c>
      <c r="M15" s="71">
        <v>4.2081905480454829</v>
      </c>
      <c r="N15" s="72">
        <v>8.9097135126959229E-2</v>
      </c>
      <c r="O15" s="73">
        <v>5.3194600126712528</v>
      </c>
      <c r="P15" s="74">
        <v>2.6024660071153516</v>
      </c>
      <c r="Q15" s="71">
        <v>89.693314810076728</v>
      </c>
      <c r="R15" s="75">
        <v>98.856375999999997</v>
      </c>
      <c r="S15" s="77">
        <v>83.801476417640487</v>
      </c>
      <c r="T15" s="78">
        <v>19.974853026377719</v>
      </c>
      <c r="U15" s="76">
        <v>56.951557698462985</v>
      </c>
      <c r="V15" s="76">
        <v>867.65187168996067</v>
      </c>
      <c r="W15" s="76">
        <v>193.33799603670712</v>
      </c>
      <c r="X15" s="76">
        <v>11.799099229534747</v>
      </c>
      <c r="Y15" s="76">
        <v>119.94202445141225</v>
      </c>
      <c r="Z15" s="78">
        <v>3.716251725837715</v>
      </c>
      <c r="AA15" s="76">
        <v>36.326360620063667</v>
      </c>
      <c r="AB15" s="76">
        <v>72.652721240127335</v>
      </c>
      <c r="AC15" s="76">
        <v>31.959764842204351</v>
      </c>
      <c r="AD15" s="78">
        <v>6.1318153476322301</v>
      </c>
      <c r="AE15" s="76">
        <v>2.2297510355026291</v>
      </c>
      <c r="AF15" s="76">
        <v>10.68422371178343</v>
      </c>
      <c r="AG15" s="79">
        <v>4.6453146572971438</v>
      </c>
    </row>
    <row r="16" spans="1:46" x14ac:dyDescent="0.25">
      <c r="A16" s="135"/>
      <c r="B16" s="68">
        <v>7255.8</v>
      </c>
      <c r="C16" s="91">
        <v>139.69999999999982</v>
      </c>
      <c r="D16" s="139">
        <f t="shared" si="0"/>
        <v>42.580559999999949</v>
      </c>
      <c r="E16" s="69">
        <v>55.178251687780744</v>
      </c>
      <c r="F16" s="70">
        <v>0.74567570698007646</v>
      </c>
      <c r="G16" s="71">
        <v>20.035024602036664</v>
      </c>
      <c r="H16" s="71">
        <v>5.6170305356019279</v>
      </c>
      <c r="I16" s="70">
        <v>2.5706601043796039E-2</v>
      </c>
      <c r="J16" s="71">
        <v>1.6334287573634987</v>
      </c>
      <c r="K16" s="71">
        <v>0.58001094469783532</v>
      </c>
      <c r="L16" s="71">
        <v>0.69840873086729027</v>
      </c>
      <c r="M16" s="71">
        <v>4.6934356651251834</v>
      </c>
      <c r="N16" s="72">
        <v>7.8041186681344965E-2</v>
      </c>
      <c r="O16" s="73">
        <v>6.8570192515682287</v>
      </c>
      <c r="P16" s="74">
        <v>1.8001778546879861</v>
      </c>
      <c r="Q16" s="71">
        <v>89.285014418178349</v>
      </c>
      <c r="R16" s="75">
        <v>98.669818899999996</v>
      </c>
      <c r="S16" s="77">
        <v>75.09275932148303</v>
      </c>
      <c r="T16" s="78">
        <v>19.164777839102417</v>
      </c>
      <c r="U16" s="76">
        <v>202.42796592551935</v>
      </c>
      <c r="V16" s="76">
        <v>1076.2681247045932</v>
      </c>
      <c r="W16" s="76">
        <v>224.17261770450091</v>
      </c>
      <c r="X16" s="76">
        <v>16.032073769249138</v>
      </c>
      <c r="Y16" s="76">
        <v>125.76885456910965</v>
      </c>
      <c r="Z16" s="78">
        <v>3.6855341998273889</v>
      </c>
      <c r="AA16" s="76">
        <v>37.868863903226419</v>
      </c>
      <c r="AB16" s="76">
        <v>81.818859236168052</v>
      </c>
      <c r="AC16" s="76">
        <v>33.906914638411983</v>
      </c>
      <c r="AD16" s="78">
        <v>5.9889930747195068</v>
      </c>
      <c r="AE16" s="76">
        <v>1.1977986149439011</v>
      </c>
      <c r="AF16" s="76">
        <v>12.807231344400176</v>
      </c>
      <c r="AG16" s="79">
        <v>8.5688670145986805</v>
      </c>
    </row>
    <row r="17" spans="1:33" x14ac:dyDescent="0.25">
      <c r="A17" s="135"/>
      <c r="B17" s="68">
        <v>7258.3</v>
      </c>
      <c r="C17" s="91">
        <v>137.19999999999982</v>
      </c>
      <c r="D17" s="139">
        <f t="shared" si="0"/>
        <v>41.818559999999948</v>
      </c>
      <c r="E17" s="69">
        <v>50.672502975306877</v>
      </c>
      <c r="F17" s="70">
        <v>0.62937597340049134</v>
      </c>
      <c r="G17" s="71">
        <v>17.268339252354014</v>
      </c>
      <c r="H17" s="71">
        <v>10.174625010101748</v>
      </c>
      <c r="I17" s="70">
        <v>2.9319599623545533E-2</v>
      </c>
      <c r="J17" s="71">
        <v>1.8699389093239041</v>
      </c>
      <c r="K17" s="71">
        <v>1.4967474622637131</v>
      </c>
      <c r="L17" s="71">
        <v>0.59299795164535152</v>
      </c>
      <c r="M17" s="71">
        <v>3.7342672779791051</v>
      </c>
      <c r="N17" s="72">
        <v>9.4474265453646733E-2</v>
      </c>
      <c r="O17" s="73">
        <v>7.7711656748512352</v>
      </c>
      <c r="P17" s="74">
        <v>2.4553683052457487</v>
      </c>
      <c r="Q17" s="71">
        <v>86.562588677452396</v>
      </c>
      <c r="R17" s="75">
        <v>98.300158900000014</v>
      </c>
      <c r="S17" s="77">
        <v>123.79386507719224</v>
      </c>
      <c r="T17" s="78">
        <v>16.107681274663904</v>
      </c>
      <c r="U17" s="76">
        <v>305.4124960785993</v>
      </c>
      <c r="V17" s="76">
        <v>1300.4690314505337</v>
      </c>
      <c r="W17" s="76">
        <v>172.29789408404537</v>
      </c>
      <c r="X17" s="76">
        <v>11.945022068851884</v>
      </c>
      <c r="Y17" s="76">
        <v>106.78125788822139</v>
      </c>
      <c r="Z17" s="78">
        <v>3.4387184743664521</v>
      </c>
      <c r="AA17" s="76">
        <v>31.400929226451549</v>
      </c>
      <c r="AB17" s="76">
        <v>58.910677021383158</v>
      </c>
      <c r="AC17" s="76">
        <v>27.14777742920883</v>
      </c>
      <c r="AD17" s="78">
        <v>5.2485703029803732</v>
      </c>
      <c r="AE17" s="76">
        <v>3.1672407000743634</v>
      </c>
      <c r="AF17" s="76">
        <v>10.135170240237962</v>
      </c>
      <c r="AG17" s="79">
        <v>4.7961073458268926</v>
      </c>
    </row>
    <row r="18" spans="1:33" x14ac:dyDescent="0.25">
      <c r="A18" s="135"/>
      <c r="B18" s="68">
        <v>7261.9</v>
      </c>
      <c r="C18" s="91">
        <v>133.60000000000036</v>
      </c>
      <c r="D18" s="139">
        <f t="shared" si="0"/>
        <v>40.721280000000114</v>
      </c>
      <c r="E18" s="69">
        <v>56.148540790798094</v>
      </c>
      <c r="F18" s="70">
        <v>0.83054269914112178</v>
      </c>
      <c r="G18" s="71">
        <v>18.458604341510235</v>
      </c>
      <c r="H18" s="71">
        <v>6.0424518330182977</v>
      </c>
      <c r="I18" s="70">
        <v>4.1615579701387899E-2</v>
      </c>
      <c r="J18" s="71">
        <v>1.7720602774859446</v>
      </c>
      <c r="K18" s="71">
        <v>1.7164797381532189</v>
      </c>
      <c r="L18" s="71">
        <v>0.68586571736045798</v>
      </c>
      <c r="M18" s="71">
        <v>4.2460925257738245</v>
      </c>
      <c r="N18" s="72">
        <v>8.108986559263727E-2</v>
      </c>
      <c r="O18" s="73">
        <v>5.0295200217386302</v>
      </c>
      <c r="P18" s="74">
        <v>2.7148538820681214</v>
      </c>
      <c r="Q18" s="71">
        <v>90.023343368535208</v>
      </c>
      <c r="R18" s="75">
        <v>99.006977099999986</v>
      </c>
      <c r="S18" s="77">
        <v>52.41514848295612</v>
      </c>
      <c r="T18" s="78">
        <v>18.713045905993219</v>
      </c>
      <c r="U18" s="76">
        <v>48.69115924793261</v>
      </c>
      <c r="V18" s="76">
        <v>981.36426315957476</v>
      </c>
      <c r="W18" s="76">
        <v>201.56091734564831</v>
      </c>
      <c r="X18" s="76">
        <v>12.382264206453225</v>
      </c>
      <c r="Y18" s="76">
        <v>142.9080868940278</v>
      </c>
      <c r="Z18" s="78">
        <v>4.7480862746549963</v>
      </c>
      <c r="AA18" s="76">
        <v>40.870781854383196</v>
      </c>
      <c r="AB18" s="76">
        <v>78.483073128120807</v>
      </c>
      <c r="AC18" s="76">
        <v>33.795202307838494</v>
      </c>
      <c r="AD18" s="78">
        <v>6.423881430415582</v>
      </c>
      <c r="AE18" s="76">
        <v>2.5136927336408803</v>
      </c>
      <c r="AF18" s="76">
        <v>12.66156339907999</v>
      </c>
      <c r="AG18" s="79">
        <v>2.1412938101385279</v>
      </c>
    </row>
    <row r="19" spans="1:33" x14ac:dyDescent="0.25">
      <c r="A19" s="135"/>
      <c r="B19" s="68">
        <v>7264.6</v>
      </c>
      <c r="C19" s="91">
        <v>130.89999999999964</v>
      </c>
      <c r="D19" s="139">
        <f t="shared" si="0"/>
        <v>39.898319999999892</v>
      </c>
      <c r="E19" s="69">
        <v>54.756449761550847</v>
      </c>
      <c r="F19" s="70">
        <v>0.7912949039126006</v>
      </c>
      <c r="G19" s="71">
        <v>18.31793038623173</v>
      </c>
      <c r="H19" s="71">
        <v>6.3765709271870277</v>
      </c>
      <c r="I19" s="70">
        <v>3.7391968639548176E-2</v>
      </c>
      <c r="J19" s="71">
        <v>1.7076278159785798</v>
      </c>
      <c r="K19" s="71">
        <v>1.5307739102509872</v>
      </c>
      <c r="L19" s="71">
        <v>0.64769871967767734</v>
      </c>
      <c r="M19" s="71">
        <v>4.2433912715563915</v>
      </c>
      <c r="N19" s="72">
        <v>9.6649511078144179E-2</v>
      </c>
      <c r="O19" s="73">
        <v>5.9861892349202206</v>
      </c>
      <c r="P19" s="74">
        <v>2.9039191475739443</v>
      </c>
      <c r="Q19" s="71">
        <v>88.505779176063541</v>
      </c>
      <c r="R19" s="75">
        <v>98.369475200000025</v>
      </c>
      <c r="S19" s="77">
        <v>80.939371920004774</v>
      </c>
      <c r="T19" s="78">
        <v>18.741920399183858</v>
      </c>
      <c r="U19" s="76">
        <v>53.745212909424289</v>
      </c>
      <c r="V19" s="76">
        <v>971.08871872241832</v>
      </c>
      <c r="W19" s="76">
        <v>201.29189997358736</v>
      </c>
      <c r="X19" s="76">
        <v>9.18721588195287</v>
      </c>
      <c r="Y19" s="76">
        <v>135.97079505290245</v>
      </c>
      <c r="Z19" s="78">
        <v>3.9505028292397339</v>
      </c>
      <c r="AA19" s="76">
        <v>39.596900451216861</v>
      </c>
      <c r="AB19" s="76">
        <v>81.30686055528291</v>
      </c>
      <c r="AC19" s="76">
        <v>37.208224321909121</v>
      </c>
      <c r="AD19" s="78">
        <v>6.5229232761865372</v>
      </c>
      <c r="AE19" s="76">
        <v>2.0211874940296317</v>
      </c>
      <c r="AF19" s="76">
        <v>11.943380646538731</v>
      </c>
      <c r="AG19" s="79">
        <v>4.593607940976435</v>
      </c>
    </row>
    <row r="20" spans="1:33" x14ac:dyDescent="0.25">
      <c r="A20" s="135"/>
      <c r="B20" s="68">
        <v>7267.8</v>
      </c>
      <c r="C20" s="91">
        <v>127.69999999999982</v>
      </c>
      <c r="D20" s="139">
        <f t="shared" si="0"/>
        <v>38.922959999999946</v>
      </c>
      <c r="E20" s="69">
        <v>55.530257176009719</v>
      </c>
      <c r="F20" s="70">
        <v>0.80558611364506905</v>
      </c>
      <c r="G20" s="71">
        <v>19.152379008177544</v>
      </c>
      <c r="H20" s="71">
        <v>6.2322004463215368</v>
      </c>
      <c r="I20" s="70">
        <v>2.9975723618791257E-2</v>
      </c>
      <c r="J20" s="71">
        <v>1.6608567600160855</v>
      </c>
      <c r="K20" s="71">
        <v>0.41819342858998687</v>
      </c>
      <c r="L20" s="71">
        <v>0.68027475527538195</v>
      </c>
      <c r="M20" s="71">
        <v>4.4079897429149728</v>
      </c>
      <c r="N20" s="72">
        <v>8.7085435589760535E-2</v>
      </c>
      <c r="O20" s="73">
        <v>7.3189914411287988</v>
      </c>
      <c r="P20" s="74">
        <v>1.801989359241259</v>
      </c>
      <c r="Q20" s="71">
        <v>89.004798590158856</v>
      </c>
      <c r="R20" s="75">
        <v>98.725449699999999</v>
      </c>
      <c r="S20" s="77">
        <v>78.835236428625322</v>
      </c>
      <c r="T20" s="78">
        <v>18.425444793201965</v>
      </c>
      <c r="U20" s="76">
        <v>49.592863846379423</v>
      </c>
      <c r="V20" s="76">
        <v>1030.7248818644919</v>
      </c>
      <c r="W20" s="76">
        <v>209.92173421110692</v>
      </c>
      <c r="X20" s="76">
        <v>12.008623223430135</v>
      </c>
      <c r="Y20" s="76">
        <v>137.31998159311712</v>
      </c>
      <c r="Z20" s="78">
        <v>4.4001062192721108</v>
      </c>
      <c r="AA20" s="76">
        <v>40.792651407835194</v>
      </c>
      <c r="AB20" s="76">
        <v>77.918547632943628</v>
      </c>
      <c r="AC20" s="76">
        <v>32.909127764972659</v>
      </c>
      <c r="AD20" s="78">
        <v>5.5001327740901376</v>
      </c>
      <c r="AE20" s="76">
        <v>0</v>
      </c>
      <c r="AF20" s="76">
        <v>12.37529874170281</v>
      </c>
      <c r="AG20" s="79">
        <v>3.8500929418630969</v>
      </c>
    </row>
    <row r="21" spans="1:33" x14ac:dyDescent="0.25">
      <c r="A21" s="135"/>
      <c r="B21" s="68">
        <v>7270.3</v>
      </c>
      <c r="C21" s="91">
        <v>125.19999999999982</v>
      </c>
      <c r="D21" s="139">
        <f t="shared" si="0"/>
        <v>38.160959999999946</v>
      </c>
      <c r="E21" s="69">
        <v>56.524474705391832</v>
      </c>
      <c r="F21" s="70">
        <v>0.85993717806402281</v>
      </c>
      <c r="G21" s="71">
        <v>19.289213420363495</v>
      </c>
      <c r="H21" s="71">
        <v>6.0426240505560811</v>
      </c>
      <c r="I21" s="70">
        <v>2.7880341511985231E-2</v>
      </c>
      <c r="J21" s="71">
        <v>1.6392899803292846</v>
      </c>
      <c r="K21" s="71">
        <v>0.27806240936538096</v>
      </c>
      <c r="L21" s="71">
        <v>0.68089166263987855</v>
      </c>
      <c r="M21" s="71">
        <v>4.450758438512965</v>
      </c>
      <c r="N21" s="72">
        <v>8.8364936220710677E-2</v>
      </c>
      <c r="O21" s="73">
        <v>6.4933848495492423</v>
      </c>
      <c r="P21" s="74">
        <v>1.6766186629199529</v>
      </c>
      <c r="Q21" s="71">
        <v>89.881497122955636</v>
      </c>
      <c r="R21" s="75">
        <v>98.536266600000005</v>
      </c>
      <c r="S21" s="77">
        <v>67.802026534130206</v>
      </c>
      <c r="T21" s="78">
        <v>17.691512388003918</v>
      </c>
      <c r="U21" s="76">
        <v>48.721128356492471</v>
      </c>
      <c r="V21" s="76">
        <v>1056.3963287182444</v>
      </c>
      <c r="W21" s="76">
        <v>213.59490872637193</v>
      </c>
      <c r="X21" s="76">
        <v>12.597097826013263</v>
      </c>
      <c r="Y21" s="76">
        <v>146.90439082394877</v>
      </c>
      <c r="Z21" s="78">
        <v>4.0755316495925262</v>
      </c>
      <c r="AA21" s="76">
        <v>39.736433583527138</v>
      </c>
      <c r="AB21" s="76">
        <v>79.843370044289912</v>
      </c>
      <c r="AC21" s="76">
        <v>37.698667758730863</v>
      </c>
      <c r="AD21" s="78">
        <v>6.4838003516244731</v>
      </c>
      <c r="AE21" s="76">
        <v>4.2607830882103688</v>
      </c>
      <c r="AF21" s="76">
        <v>13.15285214186679</v>
      </c>
      <c r="AG21" s="79">
        <v>5.2796660006085006</v>
      </c>
    </row>
    <row r="22" spans="1:33" x14ac:dyDescent="0.25">
      <c r="A22" s="135"/>
      <c r="B22" s="68">
        <v>7272.7</v>
      </c>
      <c r="C22" s="91">
        <v>122.80000000000018</v>
      </c>
      <c r="D22" s="139">
        <f t="shared" si="0"/>
        <v>37.429440000000056</v>
      </c>
      <c r="E22" s="69">
        <v>53.820651992040489</v>
      </c>
      <c r="F22" s="70">
        <v>0.78828286774230261</v>
      </c>
      <c r="G22" s="71">
        <v>18.184792683660969</v>
      </c>
      <c r="H22" s="71">
        <v>7.3838049296048922</v>
      </c>
      <c r="I22" s="70">
        <v>3.6551261341180315E-2</v>
      </c>
      <c r="J22" s="71">
        <v>1.6209494099703241</v>
      </c>
      <c r="K22" s="71">
        <v>0.47588661933369242</v>
      </c>
      <c r="L22" s="71">
        <v>0.66431467348908757</v>
      </c>
      <c r="M22" s="71">
        <v>4.1998839724812873</v>
      </c>
      <c r="N22" s="72">
        <v>8.4716100793228277E-2</v>
      </c>
      <c r="O22" s="73">
        <v>8.5564782163576574</v>
      </c>
      <c r="P22" s="74">
        <v>2.1522011147764704</v>
      </c>
      <c r="Q22" s="71">
        <v>87.259834510457452</v>
      </c>
      <c r="R22" s="75">
        <v>98.573707299999995</v>
      </c>
      <c r="S22" s="77">
        <v>86.156544589925019</v>
      </c>
      <c r="T22" s="78">
        <v>17.915519721415968</v>
      </c>
      <c r="U22" s="76">
        <v>110.64408913376997</v>
      </c>
      <c r="V22" s="76">
        <v>987.96438905939101</v>
      </c>
      <c r="W22" s="76">
        <v>200.94190963919817</v>
      </c>
      <c r="X22" s="76">
        <v>11.163439424399899</v>
      </c>
      <c r="Y22" s="76">
        <v>135.40171688949553</v>
      </c>
      <c r="Z22" s="78">
        <v>3.1509708052741652</v>
      </c>
      <c r="AA22" s="76">
        <v>37.181455502235146</v>
      </c>
      <c r="AB22" s="76">
        <v>72.562356258599337</v>
      </c>
      <c r="AC22" s="76">
        <v>32.68006863755776</v>
      </c>
      <c r="AD22" s="78">
        <v>6.031858398667687</v>
      </c>
      <c r="AE22" s="76">
        <v>3.3310262798612595</v>
      </c>
      <c r="AF22" s="76">
        <v>12.603883221096661</v>
      </c>
      <c r="AG22" s="79">
        <v>5.4916919749064022</v>
      </c>
    </row>
    <row r="23" spans="1:33" x14ac:dyDescent="0.25">
      <c r="A23" s="135"/>
      <c r="B23" s="68">
        <v>7275.9</v>
      </c>
      <c r="C23" s="91">
        <v>119.60000000000036</v>
      </c>
      <c r="D23" s="139">
        <f t="shared" si="0"/>
        <v>36.454080000000111</v>
      </c>
      <c r="E23" s="69">
        <v>56.903408886235155</v>
      </c>
      <c r="F23" s="70">
        <v>0.83154140181480818</v>
      </c>
      <c r="G23" s="71">
        <v>18.979204493250204</v>
      </c>
      <c r="H23" s="71">
        <v>5.6270254126809967</v>
      </c>
      <c r="I23" s="70">
        <v>2.8842792369785455E-2</v>
      </c>
      <c r="J23" s="71">
        <v>1.7029265328327499</v>
      </c>
      <c r="K23" s="71">
        <v>0.44123925634931405</v>
      </c>
      <c r="L23" s="71">
        <v>0.71293466267879946</v>
      </c>
      <c r="M23" s="71">
        <v>4.3592367762731827</v>
      </c>
      <c r="N23" s="72">
        <v>8.2553248673776974E-2</v>
      </c>
      <c r="O23" s="73">
        <v>6.5553755488248555</v>
      </c>
      <c r="P23" s="74">
        <v>1.7914582893099436</v>
      </c>
      <c r="Q23" s="71">
        <v>89.668913463158773</v>
      </c>
      <c r="R23" s="75">
        <v>98.540639900000002</v>
      </c>
      <c r="S23" s="77">
        <v>57.778029586909966</v>
      </c>
      <c r="T23" s="78">
        <v>18.581414315150248</v>
      </c>
      <c r="U23" s="76">
        <v>90.688395239613882</v>
      </c>
      <c r="V23" s="76">
        <v>1023.1795703486712</v>
      </c>
      <c r="W23" s="76">
        <v>208.37068590223211</v>
      </c>
      <c r="X23" s="76">
        <v>11.648050764721047</v>
      </c>
      <c r="Y23" s="76">
        <v>139.96149887133072</v>
      </c>
      <c r="Z23" s="78">
        <v>3.5129041988841267</v>
      </c>
      <c r="AA23" s="76">
        <v>41.137957065879895</v>
      </c>
      <c r="AB23" s="76">
        <v>75.342550581330585</v>
      </c>
      <c r="AC23" s="76">
        <v>34.574372904806921</v>
      </c>
      <c r="AD23" s="78">
        <v>6.2862496190558046</v>
      </c>
      <c r="AE23" s="76">
        <v>3.8826835882403499</v>
      </c>
      <c r="AF23" s="76">
        <v>14.421396184892727</v>
      </c>
      <c r="AG23" s="79">
        <v>3.5129041988841267</v>
      </c>
    </row>
    <row r="24" spans="1:33" x14ac:dyDescent="0.25">
      <c r="A24" s="135"/>
      <c r="B24" s="68">
        <v>7278.6</v>
      </c>
      <c r="C24" s="91">
        <v>116.89999999999964</v>
      </c>
      <c r="D24" s="139">
        <f t="shared" si="0"/>
        <v>35.631119999999889</v>
      </c>
      <c r="E24" s="69">
        <v>55.459964908000771</v>
      </c>
      <c r="F24" s="70">
        <v>0.82820824923074743</v>
      </c>
      <c r="G24" s="71">
        <v>18.4779312484727</v>
      </c>
      <c r="H24" s="71">
        <v>5.9479419294655855</v>
      </c>
      <c r="I24" s="70">
        <v>2.8806453259397295E-2</v>
      </c>
      <c r="J24" s="71">
        <v>1.6810428354750493</v>
      </c>
      <c r="K24" s="71">
        <v>0.59893796035548141</v>
      </c>
      <c r="L24" s="71">
        <v>0.65555127385896572</v>
      </c>
      <c r="M24" s="71">
        <v>4.2509964778378722</v>
      </c>
      <c r="N24" s="72">
        <v>8.6964592331997506E-2</v>
      </c>
      <c r="O24" s="73">
        <v>8.1577124765014037</v>
      </c>
      <c r="P24" s="74">
        <v>1.7506059789927622</v>
      </c>
      <c r="Q24" s="71">
        <v>88.016345928288573</v>
      </c>
      <c r="R24" s="75">
        <v>98.810158399999992</v>
      </c>
      <c r="S24" s="77">
        <v>69.608022702518383</v>
      </c>
      <c r="T24" s="78">
        <v>18.628778921692259</v>
      </c>
      <c r="U24" s="76">
        <v>111.22744097634792</v>
      </c>
      <c r="V24" s="76">
        <v>1001.773945525539</v>
      </c>
      <c r="W24" s="76">
        <v>203.64435884640173</v>
      </c>
      <c r="X24" s="76">
        <v>15.448255691159435</v>
      </c>
      <c r="Y24" s="76">
        <v>145.66796395840336</v>
      </c>
      <c r="Z24" s="78">
        <v>4.5436046150468918</v>
      </c>
      <c r="AA24" s="76">
        <v>39.71110433550983</v>
      </c>
      <c r="AB24" s="76">
        <v>82.239243532348766</v>
      </c>
      <c r="AC24" s="76">
        <v>36.984941566481702</v>
      </c>
      <c r="AD24" s="78">
        <v>6.5427906456675249</v>
      </c>
      <c r="AE24" s="76">
        <v>3.5440115997365758</v>
      </c>
      <c r="AF24" s="76">
        <v>12.449476645228483</v>
      </c>
      <c r="AG24" s="79">
        <v>6.0884301841628359</v>
      </c>
    </row>
    <row r="25" spans="1:33" x14ac:dyDescent="0.25">
      <c r="A25" s="135"/>
      <c r="B25" s="68">
        <v>7281.7</v>
      </c>
      <c r="C25" s="91">
        <v>113.80000000000018</v>
      </c>
      <c r="D25" s="139">
        <f t="shared" si="0"/>
        <v>34.686240000000055</v>
      </c>
      <c r="E25" s="69">
        <v>51.685014853288834</v>
      </c>
      <c r="F25" s="70">
        <v>0.7394912781368691</v>
      </c>
      <c r="G25" s="71">
        <v>16.985514213177108</v>
      </c>
      <c r="H25" s="71">
        <v>6.3394171484881472</v>
      </c>
      <c r="I25" s="70">
        <v>4.8465206888879286E-2</v>
      </c>
      <c r="J25" s="71">
        <v>1.9147958906675717</v>
      </c>
      <c r="K25" s="71">
        <v>4.8298053285158487</v>
      </c>
      <c r="L25" s="71">
        <v>0.53713269754303217</v>
      </c>
      <c r="M25" s="71">
        <v>3.9093399252332226</v>
      </c>
      <c r="N25" s="72">
        <v>0.11224504562703834</v>
      </c>
      <c r="O25" s="73">
        <v>6.3100583501442582</v>
      </c>
      <c r="P25" s="74">
        <v>1.1691979996295498</v>
      </c>
      <c r="Q25" s="71">
        <v>87.101221587566556</v>
      </c>
      <c r="R25" s="75">
        <v>99.159244700000002</v>
      </c>
      <c r="S25" s="77">
        <v>66.394531980719009</v>
      </c>
      <c r="T25" s="78">
        <v>23.625621084559651</v>
      </c>
      <c r="U25" s="76">
        <v>130.36113452191807</v>
      </c>
      <c r="V25" s="76">
        <v>928.58962871486619</v>
      </c>
      <c r="W25" s="76">
        <v>184.6160193050373</v>
      </c>
      <c r="X25" s="76">
        <v>13.6337576219198</v>
      </c>
      <c r="Y25" s="76">
        <v>128.40011458999811</v>
      </c>
      <c r="Z25" s="78">
        <v>3.4551303562399487</v>
      </c>
      <c r="AA25" s="76">
        <v>35.858650183679472</v>
      </c>
      <c r="AB25" s="76">
        <v>73.30479269319892</v>
      </c>
      <c r="AC25" s="76">
        <v>35.391740676079479</v>
      </c>
      <c r="AD25" s="78">
        <v>6.4433512048799049</v>
      </c>
      <c r="AE25" s="76">
        <v>5.6962959927199153</v>
      </c>
      <c r="AF25" s="76">
        <v>11.57935578847983</v>
      </c>
      <c r="AG25" s="79">
        <v>6.0698235987999105</v>
      </c>
    </row>
    <row r="26" spans="1:33" x14ac:dyDescent="0.25">
      <c r="A26" s="135"/>
      <c r="B26" s="68">
        <v>7284.7</v>
      </c>
      <c r="C26" s="91">
        <v>110.80000000000018</v>
      </c>
      <c r="D26" s="139">
        <f t="shared" si="0"/>
        <v>33.771840000000054</v>
      </c>
      <c r="E26" s="69">
        <v>56.363241789576328</v>
      </c>
      <c r="F26" s="70">
        <v>0.86621430401006372</v>
      </c>
      <c r="G26" s="71">
        <v>18.954627784858438</v>
      </c>
      <c r="H26" s="71">
        <v>5.9119865339389923</v>
      </c>
      <c r="I26" s="70">
        <v>2.8362605730704947E-2</v>
      </c>
      <c r="J26" s="71">
        <v>1.7085005465079039</v>
      </c>
      <c r="K26" s="71">
        <v>0.40511409162586698</v>
      </c>
      <c r="L26" s="71">
        <v>0.66638265516473871</v>
      </c>
      <c r="M26" s="71">
        <v>4.3429893576374878</v>
      </c>
      <c r="N26" s="72">
        <v>8.9337588734826306E-2</v>
      </c>
      <c r="O26" s="73">
        <v>6.822047093204314</v>
      </c>
      <c r="P26" s="74">
        <v>1.5681637060078648</v>
      </c>
      <c r="Q26" s="71">
        <v>89.336757257785337</v>
      </c>
      <c r="R26" s="75">
        <v>98.379908499999985</v>
      </c>
      <c r="S26" s="77">
        <v>66.056231587798152</v>
      </c>
      <c r="T26" s="78">
        <v>18.200108563351378</v>
      </c>
      <c r="U26" s="76">
        <v>74.093842983795966</v>
      </c>
      <c r="V26" s="76">
        <v>1052.4651611862889</v>
      </c>
      <c r="W26" s="76">
        <v>208.97789629594328</v>
      </c>
      <c r="X26" s="76">
        <v>13.580791669099758</v>
      </c>
      <c r="Y26" s="76">
        <v>149.57348103586745</v>
      </c>
      <c r="Z26" s="78">
        <v>4.5269305563665867</v>
      </c>
      <c r="AA26" s="76">
        <v>44.622601198470647</v>
      </c>
      <c r="AB26" s="76">
        <v>84.625885502689655</v>
      </c>
      <c r="AC26" s="76">
        <v>38.063171208633342</v>
      </c>
      <c r="AD26" s="78">
        <v>6.4670436519522676</v>
      </c>
      <c r="AE26" s="76">
        <v>2.124885771355745</v>
      </c>
      <c r="AF26" s="76">
        <v>14.504655047950083</v>
      </c>
      <c r="AG26" s="79">
        <v>3.3259081638611661</v>
      </c>
    </row>
    <row r="27" spans="1:33" x14ac:dyDescent="0.25">
      <c r="A27" s="135"/>
      <c r="B27" s="68">
        <v>7287.8</v>
      </c>
      <c r="C27" s="91">
        <v>107.69999999999982</v>
      </c>
      <c r="D27" s="139">
        <f t="shared" si="0"/>
        <v>32.826959999999943</v>
      </c>
      <c r="E27" s="69">
        <v>57.744830464546446</v>
      </c>
      <c r="F27" s="70">
        <v>0.84178738351598237</v>
      </c>
      <c r="G27" s="71">
        <v>19.227682060468688</v>
      </c>
      <c r="H27" s="71">
        <v>5.7713844425889409</v>
      </c>
      <c r="I27" s="70">
        <v>3.1079935743869507E-2</v>
      </c>
      <c r="J27" s="71">
        <v>1.7974719333682598</v>
      </c>
      <c r="K27" s="71">
        <v>0.4520205760452804</v>
      </c>
      <c r="L27" s="71">
        <v>0.71643477258527</v>
      </c>
      <c r="M27" s="71">
        <v>4.3642426992124195</v>
      </c>
      <c r="N27" s="72">
        <v>9.0422894626423972E-2</v>
      </c>
      <c r="O27" s="73">
        <v>5.530246616146159</v>
      </c>
      <c r="P27" s="74">
        <v>1.4119119931375097</v>
      </c>
      <c r="Q27" s="71">
        <v>91.03735716270161</v>
      </c>
      <c r="R27" s="75">
        <v>98.714147800000035</v>
      </c>
      <c r="S27" s="77">
        <v>47.418028853939887</v>
      </c>
      <c r="T27" s="78">
        <v>18.873314454736473</v>
      </c>
      <c r="U27" s="76">
        <v>87.793776194918408</v>
      </c>
      <c r="V27" s="76">
        <v>1042.5393551788011</v>
      </c>
      <c r="W27" s="76">
        <v>209.48440073889088</v>
      </c>
      <c r="X27" s="76">
        <v>13.239489244367373</v>
      </c>
      <c r="Y27" s="76">
        <v>147.60622051167033</v>
      </c>
      <c r="Z27" s="78">
        <v>4.0375747340978521</v>
      </c>
      <c r="AA27" s="76">
        <v>41.971997817249765</v>
      </c>
      <c r="AB27" s="76">
        <v>86.103628631807666</v>
      </c>
      <c r="AC27" s="76">
        <v>38.403908517349336</v>
      </c>
      <c r="AD27" s="78">
        <v>7.0422815129613694</v>
      </c>
      <c r="AE27" s="76">
        <v>6.7605902524429151</v>
      </c>
      <c r="AF27" s="76">
        <v>14.178460112762226</v>
      </c>
      <c r="AG27" s="79">
        <v>3.1925009525424879</v>
      </c>
    </row>
    <row r="28" spans="1:33" x14ac:dyDescent="0.25">
      <c r="A28" s="135"/>
      <c r="B28" s="68">
        <v>7290.5</v>
      </c>
      <c r="C28" s="91">
        <v>105</v>
      </c>
      <c r="D28" s="139">
        <f t="shared" si="0"/>
        <v>32.004000000000005</v>
      </c>
      <c r="E28" s="69">
        <v>55.364110717852533</v>
      </c>
      <c r="F28" s="70">
        <v>0.8151788884716159</v>
      </c>
      <c r="G28" s="71">
        <v>18.248191587538034</v>
      </c>
      <c r="H28" s="71">
        <v>6.1870245772324921</v>
      </c>
      <c r="I28" s="70">
        <v>3.2698748672400774E-2</v>
      </c>
      <c r="J28" s="71">
        <v>1.782677158013827</v>
      </c>
      <c r="K28" s="71">
        <v>0.75674246927556077</v>
      </c>
      <c r="L28" s="71">
        <v>0.68282681051189842</v>
      </c>
      <c r="M28" s="71">
        <v>4.161808801614975</v>
      </c>
      <c r="N28" s="72">
        <v>9.0860388467847525E-2</v>
      </c>
      <c r="O28" s="73">
        <v>7.2550626243708836</v>
      </c>
      <c r="P28" s="74">
        <v>1.8982229402261412</v>
      </c>
      <c r="Q28" s="71">
        <v>88.122120147651188</v>
      </c>
      <c r="R28" s="75">
        <v>98.277343000000002</v>
      </c>
      <c r="S28" s="77">
        <v>65.580683611873795</v>
      </c>
      <c r="T28" s="78">
        <v>18.41021984076346</v>
      </c>
      <c r="U28" s="76">
        <v>80.235584977655691</v>
      </c>
      <c r="V28" s="76">
        <v>998.18196927681663</v>
      </c>
      <c r="W28" s="76">
        <v>197.108423369766</v>
      </c>
      <c r="X28" s="76">
        <v>12.731445561522989</v>
      </c>
      <c r="Y28" s="76">
        <v>145.81626858952947</v>
      </c>
      <c r="Z28" s="78">
        <v>4.2132841426622845</v>
      </c>
      <c r="AA28" s="76">
        <v>42.499213960767385</v>
      </c>
      <c r="AB28" s="76">
        <v>79.319653642294298</v>
      </c>
      <c r="AC28" s="76">
        <v>36.820439681526921</v>
      </c>
      <c r="AD28" s="78">
        <v>6.5947056146018355</v>
      </c>
      <c r="AE28" s="76">
        <v>3.7553184749816011</v>
      </c>
      <c r="AF28" s="76">
        <v>10.99117602433639</v>
      </c>
      <c r="AG28" s="79">
        <v>1.9234558042588688</v>
      </c>
    </row>
    <row r="29" spans="1:33" x14ac:dyDescent="0.25">
      <c r="A29" s="135"/>
      <c r="B29" s="68">
        <v>7296.9</v>
      </c>
      <c r="C29" s="91">
        <v>98.600000000000364</v>
      </c>
      <c r="D29" s="139">
        <f t="shared" si="0"/>
        <v>30.053280000000111</v>
      </c>
      <c r="E29" s="69">
        <v>56.539265772836245</v>
      </c>
      <c r="F29" s="70">
        <v>0.82641472148735007</v>
      </c>
      <c r="G29" s="71">
        <v>18.657664822166268</v>
      </c>
      <c r="H29" s="71">
        <v>6.3110661930649652</v>
      </c>
      <c r="I29" s="70">
        <v>3.3485652936112713E-2</v>
      </c>
      <c r="J29" s="71">
        <v>1.8432033082744383</v>
      </c>
      <c r="K29" s="71">
        <v>0.77082294112544714</v>
      </c>
      <c r="L29" s="71">
        <v>0.65208412166118113</v>
      </c>
      <c r="M29" s="71">
        <v>4.2468016105326241</v>
      </c>
      <c r="N29" s="72">
        <v>9.5140295250236678E-2</v>
      </c>
      <c r="O29" s="73">
        <v>5.806313383802312</v>
      </c>
      <c r="P29" s="74">
        <v>1.7312406803649556</v>
      </c>
      <c r="Q29" s="71">
        <v>89.975949439334855</v>
      </c>
      <c r="R29" s="75">
        <v>98.546689799999982</v>
      </c>
      <c r="S29" s="77">
        <v>65.292359485456544</v>
      </c>
      <c r="T29" s="78">
        <v>18.188585856662897</v>
      </c>
      <c r="U29" s="76">
        <v>57.457276347201756</v>
      </c>
      <c r="V29" s="76">
        <v>1011.2853736304571</v>
      </c>
      <c r="W29" s="76">
        <v>201.8466656093257</v>
      </c>
      <c r="X29" s="76">
        <v>11.099701112527615</v>
      </c>
      <c r="Y29" s="76">
        <v>147.7472820356617</v>
      </c>
      <c r="Z29" s="78">
        <v>3.730991970597517</v>
      </c>
      <c r="AA29" s="76">
        <v>40.574537680248</v>
      </c>
      <c r="AB29" s="76">
        <v>80.682701364171308</v>
      </c>
      <c r="AC29" s="76">
        <v>36.190622114795914</v>
      </c>
      <c r="AD29" s="78">
        <v>6.715785547075531</v>
      </c>
      <c r="AE29" s="76">
        <v>4.2906407661871455</v>
      </c>
      <c r="AF29" s="76">
        <v>14.644143484595254</v>
      </c>
      <c r="AG29" s="79">
        <v>5.2233887588365242</v>
      </c>
    </row>
    <row r="30" spans="1:33" x14ac:dyDescent="0.25">
      <c r="A30" s="135"/>
      <c r="B30" s="68">
        <v>7299.9</v>
      </c>
      <c r="C30" s="91">
        <v>95.600000000000364</v>
      </c>
      <c r="D30" s="139">
        <f t="shared" si="0"/>
        <v>29.138880000000114</v>
      </c>
      <c r="E30" s="69">
        <v>57.288084539689777</v>
      </c>
      <c r="F30" s="70">
        <v>0.816305470626848</v>
      </c>
      <c r="G30" s="71">
        <v>18.496255746520209</v>
      </c>
      <c r="H30" s="71">
        <v>5.869823510648855</v>
      </c>
      <c r="I30" s="70">
        <v>2.9358842090845341E-2</v>
      </c>
      <c r="J30" s="71">
        <v>1.7038316023510465</v>
      </c>
      <c r="K30" s="71">
        <v>0.47844724997257732</v>
      </c>
      <c r="L30" s="71">
        <v>0.64895080924464776</v>
      </c>
      <c r="M30" s="71">
        <v>4.2837977352364689</v>
      </c>
      <c r="N30" s="72">
        <v>8.3538408725370647E-2</v>
      </c>
      <c r="O30" s="73">
        <v>6.6618722282152421</v>
      </c>
      <c r="P30" s="74">
        <v>1.5281487569345438</v>
      </c>
      <c r="Q30" s="71">
        <v>89.698393915106649</v>
      </c>
      <c r="R30" s="75">
        <v>98.647225200000022</v>
      </c>
      <c r="S30" s="77">
        <v>66.775158194004717</v>
      </c>
      <c r="T30" s="78">
        <v>17.874626257202372</v>
      </c>
      <c r="U30" s="76">
        <v>104.56193287244287</v>
      </c>
      <c r="V30" s="76">
        <v>1006.6285636763344</v>
      </c>
      <c r="W30" s="76">
        <v>205.6045092797371</v>
      </c>
      <c r="X30" s="76">
        <v>13.058664778577898</v>
      </c>
      <c r="Y30" s="76">
        <v>142.34870755088104</v>
      </c>
      <c r="Z30" s="78">
        <v>4.908576122444174</v>
      </c>
      <c r="AA30" s="76">
        <v>41.58397507504592</v>
      </c>
      <c r="AB30" s="76">
        <v>77.240612945630971</v>
      </c>
      <c r="AC30" s="76">
        <v>34.730491432388021</v>
      </c>
      <c r="AD30" s="78">
        <v>6.4830250673790975</v>
      </c>
      <c r="AE30" s="76">
        <v>3.7045857527880557</v>
      </c>
      <c r="AF30" s="76">
        <v>13.243894066217301</v>
      </c>
      <c r="AG30" s="79">
        <v>4.2602736157062644</v>
      </c>
    </row>
    <row r="31" spans="1:33" x14ac:dyDescent="0.25">
      <c r="A31" s="135"/>
      <c r="B31" s="68">
        <v>7303</v>
      </c>
      <c r="C31" s="91">
        <v>92.5</v>
      </c>
      <c r="D31" s="139">
        <f t="shared" si="0"/>
        <v>28.194000000000003</v>
      </c>
      <c r="E31" s="69">
        <v>57.608077448429079</v>
      </c>
      <c r="F31" s="70">
        <v>0.81939862500070471</v>
      </c>
      <c r="G31" s="71">
        <v>18.461993160775155</v>
      </c>
      <c r="H31" s="71">
        <v>5.9147405786096447</v>
      </c>
      <c r="I31" s="70">
        <v>3.2092800017205804E-2</v>
      </c>
      <c r="J31" s="71">
        <v>1.7949446746465278</v>
      </c>
      <c r="K31" s="71">
        <v>0.83347441448193549</v>
      </c>
      <c r="L31" s="71">
        <v>0.63406739683116831</v>
      </c>
      <c r="M31" s="71">
        <v>4.2696561426399526</v>
      </c>
      <c r="N31" s="72">
        <v>9.3838596541537436E-2</v>
      </c>
      <c r="O31" s="73">
        <v>5.282475376324089</v>
      </c>
      <c r="P31" s="74">
        <v>1.7167803011723222</v>
      </c>
      <c r="Q31" s="71">
        <v>90.462283837972905</v>
      </c>
      <c r="R31" s="75">
        <v>98.71316809999999</v>
      </c>
      <c r="S31" s="77">
        <v>71.692687757734603</v>
      </c>
      <c r="T31" s="78">
        <v>18.110849132516726</v>
      </c>
      <c r="U31" s="76">
        <v>1206.3889971380054</v>
      </c>
      <c r="V31" s="76">
        <v>1026.500407567878</v>
      </c>
      <c r="W31" s="76">
        <v>202.97288431934547</v>
      </c>
      <c r="X31" s="76">
        <v>15.764884218978288</v>
      </c>
      <c r="Y31" s="76">
        <v>140.00718603997382</v>
      </c>
      <c r="Z31" s="78">
        <v>4.691929827076871</v>
      </c>
      <c r="AA31" s="76">
        <v>41.852014057525693</v>
      </c>
      <c r="AB31" s="76">
        <v>83.610189518509856</v>
      </c>
      <c r="AC31" s="76">
        <v>37.535438616614968</v>
      </c>
      <c r="AD31" s="78">
        <v>6.7563789509906949</v>
      </c>
      <c r="AE31" s="76">
        <v>4.691929827076871</v>
      </c>
      <c r="AF31" s="76">
        <v>13.981950884689079</v>
      </c>
      <c r="AG31" s="79">
        <v>4.3165754409107224</v>
      </c>
    </row>
    <row r="32" spans="1:33" x14ac:dyDescent="0.25">
      <c r="A32" s="135"/>
      <c r="B32" s="68">
        <v>7305.8</v>
      </c>
      <c r="C32" s="91">
        <v>89.699999999999818</v>
      </c>
      <c r="D32" s="139">
        <f t="shared" si="0"/>
        <v>27.340559999999947</v>
      </c>
      <c r="E32" s="69">
        <v>55.112143059799642</v>
      </c>
      <c r="F32" s="70">
        <v>0.80437949325344105</v>
      </c>
      <c r="G32" s="71">
        <v>17.912851227135928</v>
      </c>
      <c r="H32" s="71">
        <v>6.4862535790673386</v>
      </c>
      <c r="I32" s="70">
        <v>4.0523841526004259E-2</v>
      </c>
      <c r="J32" s="71">
        <v>1.8998364870976026</v>
      </c>
      <c r="K32" s="71">
        <v>2.2020768051457176</v>
      </c>
      <c r="L32" s="71">
        <v>0.61536203798747213</v>
      </c>
      <c r="M32" s="71">
        <v>4.134182277162175</v>
      </c>
      <c r="N32" s="72">
        <v>9.1835279754532817E-2</v>
      </c>
      <c r="O32" s="73">
        <v>5.4111862323294906</v>
      </c>
      <c r="P32" s="74">
        <v>1.6530644071320224</v>
      </c>
      <c r="Q32" s="71">
        <v>89.299444087929871</v>
      </c>
      <c r="R32" s="75">
        <v>99.167203500000014</v>
      </c>
      <c r="S32" s="77">
        <v>82.454760882772547</v>
      </c>
      <c r="T32" s="78">
        <v>18.667232554802887</v>
      </c>
      <c r="U32" s="76">
        <v>249.8970227436929</v>
      </c>
      <c r="V32" s="76">
        <v>1027.0730112690294</v>
      </c>
      <c r="W32" s="76">
        <v>195.02098734389551</v>
      </c>
      <c r="X32" s="76">
        <v>9.7557396266306533</v>
      </c>
      <c r="Y32" s="76">
        <v>141.55202977486212</v>
      </c>
      <c r="Z32" s="78">
        <v>4.5964542471625203</v>
      </c>
      <c r="AA32" s="76">
        <v>42.493750489073918</v>
      </c>
      <c r="AB32" s="76">
        <v>83.111397203795761</v>
      </c>
      <c r="AC32" s="76">
        <v>36.021192467559345</v>
      </c>
      <c r="AD32" s="78">
        <v>7.1291943425377875</v>
      </c>
      <c r="AE32" s="76">
        <v>6.5663632102321721</v>
      </c>
      <c r="AF32" s="76">
        <v>14.821219817381188</v>
      </c>
      <c r="AG32" s="79">
        <v>3.7522075487040984</v>
      </c>
    </row>
    <row r="33" spans="1:33" x14ac:dyDescent="0.25">
      <c r="A33" s="135"/>
      <c r="B33" s="68">
        <v>7309.2</v>
      </c>
      <c r="C33" s="91">
        <v>86.300000000000182</v>
      </c>
      <c r="D33" s="139">
        <f t="shared" si="0"/>
        <v>26.304240000000057</v>
      </c>
      <c r="E33" s="69">
        <v>56.548782882823396</v>
      </c>
      <c r="F33" s="70">
        <v>0.82263974730317369</v>
      </c>
      <c r="G33" s="71">
        <v>18.839390000760808</v>
      </c>
      <c r="H33" s="71">
        <v>6.3084865498993974</v>
      </c>
      <c r="I33" s="70">
        <v>3.368347342198269E-2</v>
      </c>
      <c r="J33" s="71">
        <v>1.8320273707331962</v>
      </c>
      <c r="K33" s="71">
        <v>0.73480218125247854</v>
      </c>
      <c r="L33" s="71">
        <v>0.66734218613939167</v>
      </c>
      <c r="M33" s="71">
        <v>4.2764054005549781</v>
      </c>
      <c r="N33" s="72">
        <v>9.2210834699405636E-2</v>
      </c>
      <c r="O33" s="73">
        <v>5.8704553302747629</v>
      </c>
      <c r="P33" s="74">
        <v>1.912897646873863</v>
      </c>
      <c r="Q33" s="71">
        <v>90.155770627588211</v>
      </c>
      <c r="R33" s="75">
        <v>98.861325000000008</v>
      </c>
      <c r="S33" s="77">
        <v>61.411857620189423</v>
      </c>
      <c r="T33" s="78">
        <v>18.702702093421326</v>
      </c>
      <c r="U33" s="76">
        <v>53.409706475740492</v>
      </c>
      <c r="V33" s="76">
        <v>1022.8796224526398</v>
      </c>
      <c r="W33" s="76">
        <v>203.49656456871858</v>
      </c>
      <c r="X33" s="76">
        <v>13.491999022617371</v>
      </c>
      <c r="Y33" s="76">
        <v>144.41091367656665</v>
      </c>
      <c r="Z33" s="78">
        <v>3.8149790339814644</v>
      </c>
      <c r="AA33" s="76">
        <v>41.220383220824104</v>
      </c>
      <c r="AB33" s="76">
        <v>82.068573365162223</v>
      </c>
      <c r="AC33" s="76">
        <v>35.730535342655664</v>
      </c>
      <c r="AD33" s="78">
        <v>6.7925236458694354</v>
      </c>
      <c r="AE33" s="76">
        <v>3.6288824957384658</v>
      </c>
      <c r="AF33" s="76">
        <v>11.53798537106589</v>
      </c>
      <c r="AG33" s="79">
        <v>3.1636411501309709</v>
      </c>
    </row>
    <row r="34" spans="1:33" x14ac:dyDescent="0.25">
      <c r="A34" s="135"/>
      <c r="B34" s="68">
        <v>7311.9</v>
      </c>
      <c r="C34" s="91">
        <v>83.600000000000364</v>
      </c>
      <c r="D34" s="139">
        <f t="shared" si="0"/>
        <v>25.481280000000112</v>
      </c>
      <c r="E34" s="69">
        <v>56.944229458552954</v>
      </c>
      <c r="F34" s="70">
        <v>0.80439321239606654</v>
      </c>
      <c r="G34" s="71">
        <v>18.699273081419843</v>
      </c>
      <c r="H34" s="71">
        <v>6.590883661054435</v>
      </c>
      <c r="I34" s="70">
        <v>4.334485297311666E-2</v>
      </c>
      <c r="J34" s="71">
        <v>2.1111883639575577</v>
      </c>
      <c r="K34" s="71">
        <v>1.3331624800659252</v>
      </c>
      <c r="L34" s="71">
        <v>0.62029614539208533</v>
      </c>
      <c r="M34" s="71">
        <v>4.2033125803273768</v>
      </c>
      <c r="N34" s="72">
        <v>8.7543324494938027E-2</v>
      </c>
      <c r="O34" s="73">
        <v>4.598963681081182</v>
      </c>
      <c r="P34" s="74">
        <v>1.4341851675719335</v>
      </c>
      <c r="Q34" s="71">
        <v>91.437627160634307</v>
      </c>
      <c r="R34" s="75">
        <v>99.024712699999995</v>
      </c>
      <c r="S34" s="77">
        <v>51.596498943928815</v>
      </c>
      <c r="T34" s="78">
        <v>18.305375544445329</v>
      </c>
      <c r="U34" s="76">
        <v>71.04003255331375</v>
      </c>
      <c r="V34" s="76">
        <v>969.80551783395595</v>
      </c>
      <c r="W34" s="76">
        <v>195.8580336750239</v>
      </c>
      <c r="X34" s="76">
        <v>13.563050273863638</v>
      </c>
      <c r="Y34" s="76">
        <v>135.82019574945963</v>
      </c>
      <c r="Z34" s="78">
        <v>3.9835532272886209</v>
      </c>
      <c r="AA34" s="76">
        <v>37.654062648418623</v>
      </c>
      <c r="AB34" s="76">
        <v>83.275231751414509</v>
      </c>
      <c r="AC34" s="76">
        <v>38.50768119712334</v>
      </c>
      <c r="AD34" s="78">
        <v>7.0186414004609023</v>
      </c>
      <c r="AE34" s="76">
        <v>2.3711626352908457</v>
      </c>
      <c r="AF34" s="76">
        <v>13.37335726304037</v>
      </c>
      <c r="AG34" s="79">
        <v>3.6041672056420859</v>
      </c>
    </row>
    <row r="35" spans="1:33" x14ac:dyDescent="0.25">
      <c r="A35" s="135"/>
      <c r="B35" s="68">
        <v>7314.7</v>
      </c>
      <c r="C35" s="91">
        <v>80.800000000000182</v>
      </c>
      <c r="D35" s="139">
        <f t="shared" si="0"/>
        <v>24.627840000000056</v>
      </c>
      <c r="E35" s="69">
        <v>57.15558614570449</v>
      </c>
      <c r="F35" s="70">
        <v>0.84673432410347094</v>
      </c>
      <c r="G35" s="71">
        <v>18.517796126117112</v>
      </c>
      <c r="H35" s="71">
        <v>5.798063784430564</v>
      </c>
      <c r="I35" s="70">
        <v>3.1967973497012206E-2</v>
      </c>
      <c r="J35" s="71">
        <v>1.6875383574712643</v>
      </c>
      <c r="K35" s="71">
        <v>0.62749888846888879</v>
      </c>
      <c r="L35" s="71">
        <v>0.65418519677943809</v>
      </c>
      <c r="M35" s="71">
        <v>4.2708285984080847</v>
      </c>
      <c r="N35" s="72">
        <v>8.302407029948676E-2</v>
      </c>
      <c r="O35" s="73">
        <v>6.5149192121712316</v>
      </c>
      <c r="P35" s="74">
        <v>1.6400474352181584</v>
      </c>
      <c r="Q35" s="71">
        <v>89.673223465279833</v>
      </c>
      <c r="R35" s="75">
        <v>98.768576700000025</v>
      </c>
      <c r="S35" s="77">
        <v>69.495594558722175</v>
      </c>
      <c r="T35" s="78">
        <v>17.883532999777842</v>
      </c>
      <c r="U35" s="76">
        <v>84.321321397916236</v>
      </c>
      <c r="V35" s="76">
        <v>1043.9164910647521</v>
      </c>
      <c r="W35" s="76">
        <v>203.01979690421371</v>
      </c>
      <c r="X35" s="76">
        <v>11.211955922140511</v>
      </c>
      <c r="Y35" s="76">
        <v>147.51598204998095</v>
      </c>
      <c r="Z35" s="78">
        <v>4.4477180517582191</v>
      </c>
      <c r="AA35" s="76">
        <v>41.419374356998418</v>
      </c>
      <c r="AB35" s="76">
        <v>79.224977796943278</v>
      </c>
      <c r="AC35" s="76">
        <v>37.898264232689826</v>
      </c>
      <c r="AD35" s="78">
        <v>6.3009339066574777</v>
      </c>
      <c r="AE35" s="76">
        <v>2.7798237823488865</v>
      </c>
      <c r="AF35" s="76">
        <v>13.065171777039771</v>
      </c>
      <c r="AG35" s="79">
        <v>3.8917532952884422</v>
      </c>
    </row>
    <row r="36" spans="1:33" x14ac:dyDescent="0.25">
      <c r="A36" s="135"/>
      <c r="B36" s="68">
        <v>7317.8</v>
      </c>
      <c r="C36" s="91">
        <v>77.699999999999818</v>
      </c>
      <c r="D36" s="139">
        <f t="shared" si="0"/>
        <v>23.682959999999945</v>
      </c>
      <c r="E36" s="69">
        <v>56.851838718144556</v>
      </c>
      <c r="F36" s="70">
        <v>0.86835169166852988</v>
      </c>
      <c r="G36" s="71">
        <v>18.370109027835532</v>
      </c>
      <c r="H36" s="71">
        <v>5.7663878389769838</v>
      </c>
      <c r="I36" s="70">
        <v>3.2363229909912201E-2</v>
      </c>
      <c r="J36" s="71">
        <v>1.6938914534848042</v>
      </c>
      <c r="K36" s="71">
        <v>0.85965985277843904</v>
      </c>
      <c r="L36" s="71">
        <v>0.64264127963968498</v>
      </c>
      <c r="M36" s="71">
        <v>4.2467030287786773</v>
      </c>
      <c r="N36" s="72">
        <v>9.6349958760367171E-2</v>
      </c>
      <c r="O36" s="73">
        <v>6.6377601585728652</v>
      </c>
      <c r="P36" s="74">
        <v>1.7196995833443429</v>
      </c>
      <c r="Q36" s="71">
        <v>89.4282960799775</v>
      </c>
      <c r="R36" s="75">
        <v>98.914945900000006</v>
      </c>
      <c r="S36" s="77">
        <v>59.363410291896081</v>
      </c>
      <c r="T36" s="78">
        <v>17.198745037839053</v>
      </c>
      <c r="U36" s="76">
        <v>61.582603200004336</v>
      </c>
      <c r="V36" s="76">
        <v>1037.0103526847579</v>
      </c>
      <c r="W36" s="76">
        <v>202.03902100902329</v>
      </c>
      <c r="X36" s="76">
        <v>12.298027365766634</v>
      </c>
      <c r="Y36" s="76">
        <v>152.66197880361437</v>
      </c>
      <c r="Z36" s="78">
        <v>4.9931840432435965</v>
      </c>
      <c r="AA36" s="76">
        <v>42.626997109912914</v>
      </c>
      <c r="AB36" s="76">
        <v>87.103321643249387</v>
      </c>
      <c r="AC36" s="76">
        <v>38.003678551354035</v>
      </c>
      <c r="AD36" s="78">
        <v>7.2123769513518603</v>
      </c>
      <c r="AE36" s="76">
        <v>2.6815247639641533</v>
      </c>
      <c r="AF36" s="76">
        <v>14.147354789190187</v>
      </c>
      <c r="AG36" s="79">
        <v>3.5137221045047533</v>
      </c>
    </row>
    <row r="37" spans="1:33" x14ac:dyDescent="0.25">
      <c r="A37" s="135"/>
      <c r="B37" s="68">
        <v>7320.7</v>
      </c>
      <c r="C37" s="91">
        <v>74.800000000000182</v>
      </c>
      <c r="D37" s="139">
        <f t="shared" si="0"/>
        <v>22.799040000000055</v>
      </c>
      <c r="E37" s="69">
        <v>56.713197573707212</v>
      </c>
      <c r="F37" s="70">
        <v>0.85620735011665294</v>
      </c>
      <c r="G37" s="71">
        <v>18.87881245742506</v>
      </c>
      <c r="H37" s="71">
        <v>5.8641809293283691</v>
      </c>
      <c r="I37" s="70">
        <v>3.2364264759311395E-2</v>
      </c>
      <c r="J37" s="71">
        <v>1.7521471981798955</v>
      </c>
      <c r="K37" s="71">
        <v>0.81050565060062241</v>
      </c>
      <c r="L37" s="71">
        <v>0.62592674582057273</v>
      </c>
      <c r="M37" s="71">
        <v>4.3388633907872221</v>
      </c>
      <c r="N37" s="72">
        <v>9.4294731042258828E-2</v>
      </c>
      <c r="O37" s="73">
        <v>5.8758478324977981</v>
      </c>
      <c r="P37" s="74">
        <v>1.6761964439570656</v>
      </c>
      <c r="Q37" s="71">
        <v>89.966500291767176</v>
      </c>
      <c r="R37" s="75">
        <v>98.659193700000003</v>
      </c>
      <c r="S37" s="77">
        <v>70.511193539018478</v>
      </c>
      <c r="T37" s="78">
        <v>18.280679806412198</v>
      </c>
      <c r="U37" s="76">
        <v>51.857438634516228</v>
      </c>
      <c r="V37" s="76">
        <v>1057.8544406343221</v>
      </c>
      <c r="W37" s="76">
        <v>206.03072292022728</v>
      </c>
      <c r="X37" s="76">
        <v>12.124940687926459</v>
      </c>
      <c r="Y37" s="76">
        <v>145.77909457868503</v>
      </c>
      <c r="Z37" s="78">
        <v>4.197094853513005</v>
      </c>
      <c r="AA37" s="76">
        <v>43.556517702012727</v>
      </c>
      <c r="AB37" s="76">
        <v>85.154391139052734</v>
      </c>
      <c r="AC37" s="76">
        <v>36.468090838301883</v>
      </c>
      <c r="AD37" s="78">
        <v>6.8086205401433189</v>
      </c>
      <c r="AE37" s="76">
        <v>2.7980632356753357</v>
      </c>
      <c r="AF37" s="76">
        <v>14.643197600034261</v>
      </c>
      <c r="AG37" s="79">
        <v>4.5701699516030496</v>
      </c>
    </row>
    <row r="38" spans="1:33" x14ac:dyDescent="0.25">
      <c r="A38" s="135"/>
      <c r="B38" s="68">
        <v>7323.5</v>
      </c>
      <c r="C38" s="91">
        <v>72</v>
      </c>
      <c r="D38" s="139">
        <f t="shared" si="0"/>
        <v>21.945600000000002</v>
      </c>
      <c r="E38" s="69">
        <v>56.48869392986331</v>
      </c>
      <c r="F38" s="70">
        <v>0.84918109351322058</v>
      </c>
      <c r="G38" s="71">
        <v>18.818418352419652</v>
      </c>
      <c r="H38" s="71">
        <v>5.8759119481637638</v>
      </c>
      <c r="I38" s="70">
        <v>3.094481304546165E-2</v>
      </c>
      <c r="J38" s="71">
        <v>1.6901410277397364</v>
      </c>
      <c r="K38" s="71">
        <v>0.58933703650759794</v>
      </c>
      <c r="L38" s="71">
        <v>0.65538342853000109</v>
      </c>
      <c r="M38" s="71">
        <v>4.341141593685121</v>
      </c>
      <c r="N38" s="72">
        <v>9.7175950220375076E-2</v>
      </c>
      <c r="O38" s="73">
        <v>6.8067185740169123</v>
      </c>
      <c r="P38" s="74">
        <v>1.6262939414639639</v>
      </c>
      <c r="Q38" s="71">
        <v>89.43632917368825</v>
      </c>
      <c r="R38" s="75">
        <v>98.724055900000025</v>
      </c>
      <c r="S38" s="77">
        <v>74.544669037873291</v>
      </c>
      <c r="T38" s="78">
        <v>18.382142674766769</v>
      </c>
      <c r="U38" s="76">
        <v>164.42318573409472</v>
      </c>
      <c r="V38" s="76">
        <v>1025.7974593129898</v>
      </c>
      <c r="W38" s="76">
        <v>204.05102094753661</v>
      </c>
      <c r="X38" s="76">
        <v>12.470297794439769</v>
      </c>
      <c r="Y38" s="76">
        <v>144.65545441550131</v>
      </c>
      <c r="Z38" s="78">
        <v>4.5262562365003598</v>
      </c>
      <c r="AA38" s="76">
        <v>40.55156097599302</v>
      </c>
      <c r="AB38" s="76">
        <v>80.271768765690055</v>
      </c>
      <c r="AC38" s="76">
        <v>38.24224656961529</v>
      </c>
      <c r="AD38" s="78">
        <v>6.6508254903678772</v>
      </c>
      <c r="AE38" s="76">
        <v>4.0643933552248139</v>
      </c>
      <c r="AF38" s="76">
        <v>13.486396133245972</v>
      </c>
      <c r="AG38" s="79">
        <v>2.2169418301226251</v>
      </c>
    </row>
    <row r="39" spans="1:33" x14ac:dyDescent="0.25">
      <c r="A39" s="135"/>
      <c r="B39" s="68">
        <v>7326.7</v>
      </c>
      <c r="C39" s="91">
        <v>68.800000000000182</v>
      </c>
      <c r="D39" s="139">
        <f t="shared" si="0"/>
        <v>20.970240000000057</v>
      </c>
      <c r="E39" s="69">
        <v>57.015190570808954</v>
      </c>
      <c r="F39" s="70">
        <v>0.84486765237352968</v>
      </c>
      <c r="G39" s="71">
        <v>19.011229748328368</v>
      </c>
      <c r="H39" s="71">
        <v>5.7238692500855217</v>
      </c>
      <c r="I39" s="70">
        <v>4.1645733145293011E-2</v>
      </c>
      <c r="J39" s="71">
        <v>1.9534599930019905</v>
      </c>
      <c r="K39" s="71">
        <v>1.5457302411603742</v>
      </c>
      <c r="L39" s="71">
        <v>0.61330219768637662</v>
      </c>
      <c r="M39" s="71">
        <v>4.3654025105853034</v>
      </c>
      <c r="N39" s="72">
        <v>8.9362826020195935E-2</v>
      </c>
      <c r="O39" s="73">
        <v>4.9339085735267068</v>
      </c>
      <c r="P39" s="74">
        <v>1.0886882634094881</v>
      </c>
      <c r="Q39" s="71">
        <v>91.204060723195894</v>
      </c>
      <c r="R39" s="75">
        <v>99.149447699999968</v>
      </c>
      <c r="S39" s="77">
        <v>53.598722612962518</v>
      </c>
      <c r="T39" s="78">
        <v>18.498674176155209</v>
      </c>
      <c r="U39" s="76">
        <v>51.511692705909113</v>
      </c>
      <c r="V39" s="76">
        <v>1052.1476681422432</v>
      </c>
      <c r="W39" s="76">
        <v>205.09812086588497</v>
      </c>
      <c r="X39" s="76">
        <v>12.901639425421072</v>
      </c>
      <c r="Y39" s="76">
        <v>144.38452356978576</v>
      </c>
      <c r="Z39" s="78">
        <v>4.1740598141068173</v>
      </c>
      <c r="AA39" s="76">
        <v>40.127893212890534</v>
      </c>
      <c r="AB39" s="76">
        <v>85.852821176515221</v>
      </c>
      <c r="AC39" s="76">
        <v>39.084378259363831</v>
      </c>
      <c r="AD39" s="78">
        <v>7.0200096873614628</v>
      </c>
      <c r="AE39" s="76">
        <v>1.5178399324024789</v>
      </c>
      <c r="AF39" s="76">
        <v>13.28109940852169</v>
      </c>
      <c r="AG39" s="79">
        <v>4.4586548014322815</v>
      </c>
    </row>
    <row r="40" spans="1:33" x14ac:dyDescent="0.25">
      <c r="A40" s="135"/>
      <c r="B40" s="68">
        <v>7330.3</v>
      </c>
      <c r="C40" s="91">
        <v>65.199999999999818</v>
      </c>
      <c r="D40" s="139">
        <f t="shared" si="0"/>
        <v>19.872959999999946</v>
      </c>
      <c r="E40" s="69">
        <v>56.726205185345464</v>
      </c>
      <c r="F40" s="70">
        <v>0.82343637887653642</v>
      </c>
      <c r="G40" s="71">
        <v>19.326941962644181</v>
      </c>
      <c r="H40" s="71">
        <v>5.5953796537085561</v>
      </c>
      <c r="I40" s="70">
        <v>3.4585461862383794E-2</v>
      </c>
      <c r="J40" s="71">
        <v>1.7338088913962237</v>
      </c>
      <c r="K40" s="71">
        <v>1.3591330545537326</v>
      </c>
      <c r="L40" s="71">
        <v>0.66109259887769678</v>
      </c>
      <c r="M40" s="71">
        <v>4.4580282357422965</v>
      </c>
      <c r="N40" s="72">
        <v>8.9109536984229284E-2</v>
      </c>
      <c r="O40" s="73">
        <v>4.960429969675304</v>
      </c>
      <c r="P40" s="74">
        <v>1.4034086487328286</v>
      </c>
      <c r="Q40" s="71">
        <v>90.8077209599913</v>
      </c>
      <c r="R40" s="75">
        <v>98.820369499999998</v>
      </c>
      <c r="S40" s="77">
        <v>74.368192583868989</v>
      </c>
      <c r="T40" s="78">
        <v>17.765209918382933</v>
      </c>
      <c r="U40" s="76">
        <v>120.10415854396123</v>
      </c>
      <c r="V40" s="76">
        <v>1069.3144438107513</v>
      </c>
      <c r="W40" s="76">
        <v>209.0247039333141</v>
      </c>
      <c r="X40" s="76">
        <v>13.796386425978234</v>
      </c>
      <c r="Y40" s="76">
        <v>139.47579701879366</v>
      </c>
      <c r="Z40" s="78">
        <v>4.0633192898429051</v>
      </c>
      <c r="AA40" s="76">
        <v>40.538697100990845</v>
      </c>
      <c r="AB40" s="76">
        <v>76.919579114700568</v>
      </c>
      <c r="AC40" s="76">
        <v>35.15243664701304</v>
      </c>
      <c r="AD40" s="78">
        <v>6.4257142257980826</v>
      </c>
      <c r="AE40" s="76">
        <v>3.5908403026518698</v>
      </c>
      <c r="AF40" s="76">
        <v>14.552352805483892</v>
      </c>
      <c r="AG40" s="79">
        <v>3.6853361000900762</v>
      </c>
    </row>
    <row r="41" spans="1:33" x14ac:dyDescent="0.25">
      <c r="A41" s="135"/>
      <c r="B41" s="68">
        <v>7333.1</v>
      </c>
      <c r="C41" s="91">
        <v>62.399999999999636</v>
      </c>
      <c r="D41" s="139">
        <f t="shared" si="0"/>
        <v>19.01951999999989</v>
      </c>
      <c r="E41" s="69">
        <v>55.45651263021611</v>
      </c>
      <c r="F41" s="70">
        <v>0.81138560903454737</v>
      </c>
      <c r="G41" s="71">
        <v>19.798624895554372</v>
      </c>
      <c r="H41" s="71">
        <v>5.4625959684843721</v>
      </c>
      <c r="I41" s="70">
        <v>4.4407492109480556E-2</v>
      </c>
      <c r="J41" s="71">
        <v>1.9507034674929511</v>
      </c>
      <c r="K41" s="71">
        <v>2.1040421581957731</v>
      </c>
      <c r="L41" s="71">
        <v>0.61790937738661822</v>
      </c>
      <c r="M41" s="71">
        <v>4.560592506961461</v>
      </c>
      <c r="N41" s="72">
        <v>8.4734808661893452E-2</v>
      </c>
      <c r="O41" s="73">
        <v>5.2200754544414609</v>
      </c>
      <c r="P41" s="74">
        <v>0.77680208433850095</v>
      </c>
      <c r="Q41" s="71">
        <v>90.891508914097571</v>
      </c>
      <c r="R41" s="75">
        <v>99.094432999999995</v>
      </c>
      <c r="S41" s="77">
        <v>38.050009264747224</v>
      </c>
      <c r="T41" s="78">
        <v>17.744019283061672</v>
      </c>
      <c r="U41" s="76">
        <v>46.210360378882548</v>
      </c>
      <c r="V41" s="76">
        <v>1112.9390490429432</v>
      </c>
      <c r="W41" s="76">
        <v>212.83334359308733</v>
      </c>
      <c r="X41" s="76">
        <v>10.722321812759192</v>
      </c>
      <c r="Y41" s="76">
        <v>142.04704206814614</v>
      </c>
      <c r="Z41" s="78">
        <v>4.554614575331339</v>
      </c>
      <c r="AA41" s="76">
        <v>40.422204356065635</v>
      </c>
      <c r="AB41" s="76">
        <v>78.567101424465591</v>
      </c>
      <c r="AC41" s="76">
        <v>36.721580013608921</v>
      </c>
      <c r="AD41" s="78">
        <v>6.5472584520387995</v>
      </c>
      <c r="AE41" s="76">
        <v>4.0801755570676574</v>
      </c>
      <c r="AF41" s="76">
        <v>11.955863260244762</v>
      </c>
      <c r="AG41" s="79">
        <v>2.3721950913184053</v>
      </c>
    </row>
    <row r="42" spans="1:33" x14ac:dyDescent="0.25">
      <c r="A42" s="135"/>
      <c r="B42" s="68">
        <v>7336.5</v>
      </c>
      <c r="C42" s="91">
        <v>59</v>
      </c>
      <c r="D42" s="139">
        <f t="shared" si="0"/>
        <v>17.9832</v>
      </c>
      <c r="E42" s="69">
        <v>50.76350168509591</v>
      </c>
      <c r="F42" s="70">
        <v>0.76701943871651201</v>
      </c>
      <c r="G42" s="71">
        <v>15.992107041127488</v>
      </c>
      <c r="H42" s="71">
        <v>6.2434573180493063</v>
      </c>
      <c r="I42" s="70">
        <v>7.1810379002349059E-2</v>
      </c>
      <c r="J42" s="71">
        <v>2.1567939311883508</v>
      </c>
      <c r="K42" s="71">
        <v>6.8522364721780553</v>
      </c>
      <c r="L42" s="71">
        <v>0.48400747127831684</v>
      </c>
      <c r="M42" s="71">
        <v>3.6632487962004983</v>
      </c>
      <c r="N42" s="72">
        <v>0.11428975813049919</v>
      </c>
      <c r="O42" s="73">
        <v>6.1895011169024947</v>
      </c>
      <c r="P42" s="74">
        <v>2.743327711082399</v>
      </c>
      <c r="Q42" s="71">
        <v>87.108472290967256</v>
      </c>
      <c r="R42" s="75">
        <v>99.656093999999982</v>
      </c>
      <c r="S42" s="77">
        <v>57.46669254349316</v>
      </c>
      <c r="T42" s="78">
        <v>18.021554781639455</v>
      </c>
      <c r="U42" s="76">
        <v>45.145833662168236</v>
      </c>
      <c r="V42" s="76">
        <v>1075.2248041657747</v>
      </c>
      <c r="W42" s="76">
        <v>166.42354160595625</v>
      </c>
      <c r="X42" s="76">
        <v>6.620162981010413</v>
      </c>
      <c r="Y42" s="76">
        <v>137.55227527210522</v>
      </c>
      <c r="Z42" s="78">
        <v>3.9537084469923296</v>
      </c>
      <c r="AA42" s="76">
        <v>40.272658134480011</v>
      </c>
      <c r="AB42" s="76">
        <v>76.683554530037284</v>
      </c>
      <c r="AC42" s="76">
        <v>35.491429314861385</v>
      </c>
      <c r="AD42" s="78">
        <v>7.3557366455671245</v>
      </c>
      <c r="AE42" s="76">
        <v>4.1376018631315077</v>
      </c>
      <c r="AF42" s="76">
        <v>13.516166086229591</v>
      </c>
      <c r="AG42" s="79">
        <v>3.5859216147139739</v>
      </c>
    </row>
    <row r="43" spans="1:33" x14ac:dyDescent="0.25">
      <c r="A43" s="135"/>
      <c r="B43" s="68">
        <v>7338.9</v>
      </c>
      <c r="C43" s="91">
        <v>56.600000000000364</v>
      </c>
      <c r="D43" s="139">
        <f t="shared" si="0"/>
        <v>17.25168000000011</v>
      </c>
      <c r="E43" s="69">
        <v>56.766161164595573</v>
      </c>
      <c r="F43" s="70">
        <v>0.77313825653279833</v>
      </c>
      <c r="G43" s="71">
        <v>18.270975292840546</v>
      </c>
      <c r="H43" s="71">
        <v>5.6531216849046473</v>
      </c>
      <c r="I43" s="70">
        <v>3.2252710773605107E-2</v>
      </c>
      <c r="J43" s="71">
        <v>1.6118014168499035</v>
      </c>
      <c r="K43" s="71">
        <v>1.1411713441247118</v>
      </c>
      <c r="L43" s="71">
        <v>0.6506150276744479</v>
      </c>
      <c r="M43" s="71">
        <v>4.2860886851613271</v>
      </c>
      <c r="N43" s="72">
        <v>9.4626487643249449E-2</v>
      </c>
      <c r="O43" s="73">
        <v>6.4586094710206225</v>
      </c>
      <c r="P43" s="74">
        <v>1.6849156254025599</v>
      </c>
      <c r="Q43" s="71">
        <v>89.279952071100809</v>
      </c>
      <c r="R43" s="75">
        <v>98.860113000000013</v>
      </c>
      <c r="S43" s="77">
        <v>83.134142425068347</v>
      </c>
      <c r="T43" s="78">
        <v>18.350680267740838</v>
      </c>
      <c r="U43" s="76">
        <v>114.64541157169401</v>
      </c>
      <c r="V43" s="76">
        <v>996.86826747384077</v>
      </c>
      <c r="W43" s="76">
        <v>202.5062443687562</v>
      </c>
      <c r="X43" s="76">
        <v>13.067908675512413</v>
      </c>
      <c r="Y43" s="76">
        <v>129.75228472139986</v>
      </c>
      <c r="Z43" s="78">
        <v>3.7998883382695672</v>
      </c>
      <c r="AA43" s="76">
        <v>36.423319925364396</v>
      </c>
      <c r="AB43" s="76">
        <v>73.310040867590928</v>
      </c>
      <c r="AC43" s="76">
        <v>32.994152400584532</v>
      </c>
      <c r="AD43" s="78">
        <v>5.9315330158354218</v>
      </c>
      <c r="AE43" s="76">
        <v>4.355969558504138</v>
      </c>
      <c r="AF43" s="76">
        <v>12.048426438415701</v>
      </c>
      <c r="AG43" s="79">
        <v>6.3022538293251369</v>
      </c>
    </row>
    <row r="44" spans="1:33" x14ac:dyDescent="0.25">
      <c r="A44" s="135"/>
      <c r="B44" s="68">
        <v>7342.3</v>
      </c>
      <c r="C44" s="91">
        <v>53.199999999999818</v>
      </c>
      <c r="D44" s="139">
        <f t="shared" si="0"/>
        <v>16.215359999999947</v>
      </c>
      <c r="E44" s="69">
        <v>56.983207942547402</v>
      </c>
      <c r="F44" s="70">
        <v>0.6979049831848394</v>
      </c>
      <c r="G44" s="71">
        <v>16.698744509710217</v>
      </c>
      <c r="H44" s="71">
        <v>5.3852109945329598</v>
      </c>
      <c r="I44" s="70">
        <v>2.5976833026127868E-2</v>
      </c>
      <c r="J44" s="71">
        <v>1.4767651651839813</v>
      </c>
      <c r="K44" s="71">
        <v>0.96861560954958981</v>
      </c>
      <c r="L44" s="71">
        <v>0.61988552234951699</v>
      </c>
      <c r="M44" s="71">
        <v>3.9294408039865343</v>
      </c>
      <c r="N44" s="72">
        <v>9.0474106806753565E-2</v>
      </c>
      <c r="O44" s="73">
        <v>9.4723273799846677</v>
      </c>
      <c r="P44" s="74">
        <v>2.3859307053888674</v>
      </c>
      <c r="Q44" s="71">
        <v>86.87622647087791</v>
      </c>
      <c r="R44" s="75">
        <v>99.489938899999984</v>
      </c>
      <c r="S44" s="77">
        <v>82.200663411445731</v>
      </c>
      <c r="T44" s="78">
        <v>16.991695575309667</v>
      </c>
      <c r="U44" s="76">
        <v>51.330933753684178</v>
      </c>
      <c r="V44" s="76">
        <v>981.78194957653125</v>
      </c>
      <c r="W44" s="76">
        <v>189.39958052269259</v>
      </c>
      <c r="X44" s="76">
        <v>11.209181374288052</v>
      </c>
      <c r="Y44" s="76">
        <v>119.4756395688004</v>
      </c>
      <c r="Z44" s="78">
        <v>3.2915850067353802</v>
      </c>
      <c r="AA44" s="76">
        <v>37.986670212865072</v>
      </c>
      <c r="AB44" s="76">
        <v>72.681755418994769</v>
      </c>
      <c r="AC44" s="76">
        <v>31.492461956333095</v>
      </c>
      <c r="AD44" s="78">
        <v>5.9604377148992036</v>
      </c>
      <c r="AE44" s="76">
        <v>3.0246997359189991</v>
      </c>
      <c r="AF44" s="76">
        <v>12.899454756125138</v>
      </c>
      <c r="AG44" s="79">
        <v>5.6045906871440261</v>
      </c>
    </row>
    <row r="45" spans="1:33" x14ac:dyDescent="0.25">
      <c r="A45" s="135"/>
      <c r="B45" s="68">
        <v>7344.9</v>
      </c>
      <c r="C45" s="91">
        <v>50.600000000000364</v>
      </c>
      <c r="D45" s="139">
        <f t="shared" si="0"/>
        <v>15.422880000000111</v>
      </c>
      <c r="E45" s="69">
        <v>59.406939456793275</v>
      </c>
      <c r="F45" s="70">
        <v>0.68845129619582612</v>
      </c>
      <c r="G45" s="71">
        <v>17.049120823043676</v>
      </c>
      <c r="H45" s="71">
        <v>5.1026660566085891</v>
      </c>
      <c r="I45" s="70">
        <v>2.5923790296063957E-2</v>
      </c>
      <c r="J45" s="71">
        <v>1.5157143773102926</v>
      </c>
      <c r="K45" s="71">
        <v>1.0676556755265487</v>
      </c>
      <c r="L45" s="71">
        <v>0.641843630663541</v>
      </c>
      <c r="M45" s="71">
        <v>4.0117525124830884</v>
      </c>
      <c r="N45" s="72">
        <v>8.3378999285567398E-2</v>
      </c>
      <c r="O45" s="73">
        <v>6.845552503697407</v>
      </c>
      <c r="P45" s="74">
        <v>2.0843728736674758</v>
      </c>
      <c r="Q45" s="71">
        <v>89.593446618206471</v>
      </c>
      <c r="R45" s="75">
        <v>99.4219255</v>
      </c>
      <c r="S45" s="77">
        <v>92.296047720738343</v>
      </c>
      <c r="T45" s="78">
        <v>17.282526864042637</v>
      </c>
      <c r="U45" s="76">
        <v>88.159272673494073</v>
      </c>
      <c r="V45" s="76">
        <v>979.49640285305475</v>
      </c>
      <c r="W45" s="76">
        <v>192.49793219843232</v>
      </c>
      <c r="X45" s="76">
        <v>13.053823482415183</v>
      </c>
      <c r="Y45" s="76">
        <v>117.85212467926945</v>
      </c>
      <c r="Z45" s="78">
        <v>3.4932767065618098</v>
      </c>
      <c r="AA45" s="76">
        <v>37.598688762731051</v>
      </c>
      <c r="AB45" s="76">
        <v>72.255670825199545</v>
      </c>
      <c r="AC45" s="76">
        <v>35.85205040945015</v>
      </c>
      <c r="AD45" s="78">
        <v>6.5269117412075914</v>
      </c>
      <c r="AE45" s="76">
        <v>3.5852050409450151</v>
      </c>
      <c r="AF45" s="76">
        <v>9.9282601133861963</v>
      </c>
      <c r="AG45" s="79">
        <v>6.2511267380579758</v>
      </c>
    </row>
    <row r="46" spans="1:33" x14ac:dyDescent="0.25">
      <c r="A46" s="135"/>
      <c r="B46" s="68">
        <v>7347.8</v>
      </c>
      <c r="C46" s="91">
        <v>47.699999999999818</v>
      </c>
      <c r="D46" s="139">
        <f t="shared" si="0"/>
        <v>14.538959999999946</v>
      </c>
      <c r="E46" s="69">
        <v>59.098946951965679</v>
      </c>
      <c r="F46" s="70">
        <v>0.76926426776829571</v>
      </c>
      <c r="G46" s="71">
        <v>17.572583268012998</v>
      </c>
      <c r="H46" s="71">
        <v>4.9703913666484816</v>
      </c>
      <c r="I46" s="70">
        <v>2.3879397465214704E-2</v>
      </c>
      <c r="J46" s="71">
        <v>1.4679882464726814</v>
      </c>
      <c r="K46" s="71">
        <v>0.48152210290967423</v>
      </c>
      <c r="L46" s="71">
        <v>0.64300538461888468</v>
      </c>
      <c r="M46" s="71">
        <v>4.1319591889809439</v>
      </c>
      <c r="N46" s="72">
        <v>7.950649960640449E-2</v>
      </c>
      <c r="O46" s="73">
        <v>7.6158398241058647</v>
      </c>
      <c r="P46" s="74">
        <v>1.7191179076892327</v>
      </c>
      <c r="Q46" s="71">
        <v>89.23904667444927</v>
      </c>
      <c r="R46" s="75">
        <v>99.161254600000035</v>
      </c>
      <c r="S46" s="77">
        <v>77.676660720181147</v>
      </c>
      <c r="T46" s="78">
        <v>16.377058031698969</v>
      </c>
      <c r="U46" s="76">
        <v>507.96327481560161</v>
      </c>
      <c r="V46" s="76">
        <v>1078.4155475957305</v>
      </c>
      <c r="W46" s="76">
        <v>199.36094665403385</v>
      </c>
      <c r="X46" s="76">
        <v>12.259920537696438</v>
      </c>
      <c r="Y46" s="76">
        <v>131.10795619790292</v>
      </c>
      <c r="Z46" s="78">
        <v>4.025645549691367</v>
      </c>
      <c r="AA46" s="76">
        <v>39.890487719669004</v>
      </c>
      <c r="AB46" s="76">
        <v>72.004160172888774</v>
      </c>
      <c r="AC46" s="76">
        <v>33.120083840642614</v>
      </c>
      <c r="AD46" s="78">
        <v>5.8554844359147165</v>
      </c>
      <c r="AE46" s="76">
        <v>2.0128227748456835</v>
      </c>
      <c r="AF46" s="76">
        <v>12.259920537696438</v>
      </c>
      <c r="AG46" s="79">
        <v>7.1363716562710593</v>
      </c>
    </row>
    <row r="47" spans="1:33" x14ac:dyDescent="0.25">
      <c r="A47" s="135"/>
      <c r="B47" s="68">
        <v>7351</v>
      </c>
      <c r="C47" s="91">
        <v>44.5</v>
      </c>
      <c r="D47" s="139">
        <f t="shared" si="0"/>
        <v>13.563600000000001</v>
      </c>
      <c r="E47" s="69">
        <v>58.758024971866071</v>
      </c>
      <c r="F47" s="70">
        <v>0.70962926026593909</v>
      </c>
      <c r="G47" s="71">
        <v>17.526472358911604</v>
      </c>
      <c r="H47" s="71">
        <v>5.530645269434344</v>
      </c>
      <c r="I47" s="70">
        <v>2.5648134798233968E-2</v>
      </c>
      <c r="J47" s="71">
        <v>1.5249992062343445</v>
      </c>
      <c r="K47" s="71">
        <v>0.96777727404744196</v>
      </c>
      <c r="L47" s="71">
        <v>0.60074042805394234</v>
      </c>
      <c r="M47" s="71">
        <v>4.1559237627578831</v>
      </c>
      <c r="N47" s="72">
        <v>8.407403031334458E-2</v>
      </c>
      <c r="O47" s="73">
        <v>6.1614347835493293</v>
      </c>
      <c r="P47" s="74">
        <v>2.0795389048991222</v>
      </c>
      <c r="Q47" s="71">
        <v>89.883934696683141</v>
      </c>
      <c r="R47" s="75">
        <v>99.000028299999997</v>
      </c>
      <c r="S47" s="77">
        <v>85.370325934915954</v>
      </c>
      <c r="T47" s="78">
        <v>17.222213258019924</v>
      </c>
      <c r="U47" s="76">
        <v>45.092569121804857</v>
      </c>
      <c r="V47" s="76">
        <v>1206.2956684165783</v>
      </c>
      <c r="W47" s="76">
        <v>197.8702673784332</v>
      </c>
      <c r="X47" s="76">
        <v>12.222215860530266</v>
      </c>
      <c r="Y47" s="76">
        <v>119.72215990655785</v>
      </c>
      <c r="Z47" s="78">
        <v>4.0740719535100895</v>
      </c>
      <c r="AA47" s="76">
        <v>35.833314682009195</v>
      </c>
      <c r="AB47" s="76">
        <v>74.07403551836525</v>
      </c>
      <c r="AC47" s="76">
        <v>32.87035326127458</v>
      </c>
      <c r="AD47" s="78">
        <v>6.2037004746630906</v>
      </c>
      <c r="AE47" s="76">
        <v>3.4259241427243925</v>
      </c>
      <c r="AF47" s="76">
        <v>11.666660594142526</v>
      </c>
      <c r="AG47" s="79">
        <v>4.5370346754998714</v>
      </c>
    </row>
    <row r="48" spans="1:33" x14ac:dyDescent="0.25">
      <c r="A48" s="135"/>
      <c r="B48" s="68">
        <v>7357.3</v>
      </c>
      <c r="C48" s="91">
        <v>38.199999999999818</v>
      </c>
      <c r="D48" s="139">
        <f t="shared" si="0"/>
        <v>11.643359999999944</v>
      </c>
      <c r="E48" s="69">
        <v>57.961079020927322</v>
      </c>
      <c r="F48" s="70">
        <v>0.65230600754794632</v>
      </c>
      <c r="G48" s="71">
        <v>16.844545427301625</v>
      </c>
      <c r="H48" s="71">
        <v>5.7143706670648502</v>
      </c>
      <c r="I48" s="70">
        <v>2.1888249282668189E-2</v>
      </c>
      <c r="J48" s="71">
        <v>1.4652464395835734</v>
      </c>
      <c r="K48" s="71">
        <v>0.96977606945772066</v>
      </c>
      <c r="L48" s="71">
        <v>0.57967681674636551</v>
      </c>
      <c r="M48" s="71">
        <v>3.9946959413980303</v>
      </c>
      <c r="N48" s="72">
        <v>8.6105840153306273E-2</v>
      </c>
      <c r="O48" s="73">
        <v>8.1055979939167404</v>
      </c>
      <c r="P48" s="74">
        <v>2.2765172570619954</v>
      </c>
      <c r="Q48" s="71">
        <v>88.289690479463431</v>
      </c>
      <c r="R48" s="75">
        <v>99.367436000000026</v>
      </c>
      <c r="S48" s="77">
        <v>101.30098841565446</v>
      </c>
      <c r="T48" s="78">
        <v>16.642305239714663</v>
      </c>
      <c r="U48" s="76">
        <v>50.107810341314796</v>
      </c>
      <c r="V48" s="76">
        <v>1203.1301320580674</v>
      </c>
      <c r="W48" s="76">
        <v>191.92919412323101</v>
      </c>
      <c r="X48" s="76">
        <v>12.843518174127619</v>
      </c>
      <c r="Y48" s="76">
        <v>111.43108725721989</v>
      </c>
      <c r="Z48" s="78">
        <v>2.9847612658183897</v>
      </c>
      <c r="AA48" s="76">
        <v>37.083397545016361</v>
      </c>
      <c r="AB48" s="76">
        <v>67.564141380798105</v>
      </c>
      <c r="AC48" s="76">
        <v>33.194163168343913</v>
      </c>
      <c r="AD48" s="78">
        <v>6.059969842722186</v>
      </c>
      <c r="AE48" s="76">
        <v>3.6178924434162307</v>
      </c>
      <c r="AF48" s="76">
        <v>10.491888085907066</v>
      </c>
      <c r="AG48" s="79">
        <v>6.2408644648929963</v>
      </c>
    </row>
    <row r="49" spans="1:45" x14ac:dyDescent="0.25">
      <c r="A49" s="135"/>
      <c r="B49" s="68">
        <v>7360.5</v>
      </c>
      <c r="C49" s="91">
        <v>35</v>
      </c>
      <c r="D49" s="139">
        <f t="shared" si="0"/>
        <v>10.668000000000001</v>
      </c>
      <c r="E49" s="69">
        <v>58.696643999043957</v>
      </c>
      <c r="F49" s="70">
        <v>0.60484082684196705</v>
      </c>
      <c r="G49" s="71">
        <v>14.939605146786922</v>
      </c>
      <c r="H49" s="71">
        <v>5.0414419373931523</v>
      </c>
      <c r="I49" s="70">
        <v>3.3051411302839721E-2</v>
      </c>
      <c r="J49" s="71">
        <v>1.4809786547947434</v>
      </c>
      <c r="K49" s="71">
        <v>3.0008845273461646</v>
      </c>
      <c r="L49" s="71">
        <v>0.56361837218925859</v>
      </c>
      <c r="M49" s="71">
        <v>3.5498133834008279</v>
      </c>
      <c r="N49" s="72">
        <v>9.1901285317062681E-2</v>
      </c>
      <c r="O49" s="73">
        <v>6.8809828735158174</v>
      </c>
      <c r="P49" s="74">
        <v>2.1772069279004778</v>
      </c>
      <c r="Q49" s="71">
        <v>88.002779544416867</v>
      </c>
      <c r="R49" s="75">
        <v>99.54570099999998</v>
      </c>
      <c r="S49" s="77">
        <v>89.514238945190911</v>
      </c>
      <c r="T49" s="78">
        <v>16.709324603102303</v>
      </c>
      <c r="U49" s="76">
        <v>151.66925408969786</v>
      </c>
      <c r="V49" s="76">
        <v>885.41058501273972</v>
      </c>
      <c r="W49" s="76">
        <v>167.46048393438798</v>
      </c>
      <c r="X49" s="76">
        <v>10.374470770058025</v>
      </c>
      <c r="Y49" s="76">
        <v>103.83651717642148</v>
      </c>
      <c r="Z49" s="78">
        <v>3.5805695578076371</v>
      </c>
      <c r="AA49" s="76">
        <v>31.857888116903851</v>
      </c>
      <c r="AB49" s="76">
        <v>60.13520667600006</v>
      </c>
      <c r="AC49" s="76">
        <v>29.287222793349645</v>
      </c>
      <c r="AD49" s="78">
        <v>5.875806453838174</v>
      </c>
      <c r="AE49" s="76">
        <v>1.744380040983208</v>
      </c>
      <c r="AF49" s="76">
        <v>10.649899197581689</v>
      </c>
      <c r="AG49" s="79">
        <v>6.1512348813618374</v>
      </c>
    </row>
    <row r="50" spans="1:45" x14ac:dyDescent="0.25">
      <c r="A50" s="135"/>
      <c r="B50" s="68">
        <v>7363.4</v>
      </c>
      <c r="C50" s="91">
        <v>32.100000000000364</v>
      </c>
      <c r="D50" s="139">
        <f t="shared" si="0"/>
        <v>9.7840800000001114</v>
      </c>
      <c r="E50" s="69">
        <v>58.060558509127475</v>
      </c>
      <c r="F50" s="70">
        <v>0.62715287900459271</v>
      </c>
      <c r="G50" s="71">
        <v>15.740036291592052</v>
      </c>
      <c r="H50" s="71">
        <v>4.9932617412443232</v>
      </c>
      <c r="I50" s="70">
        <v>2.6221789923779108E-2</v>
      </c>
      <c r="J50" s="71">
        <v>1.484514989546915</v>
      </c>
      <c r="K50" s="71">
        <v>2.2848221020137047</v>
      </c>
      <c r="L50" s="71">
        <v>0.57190628023414769</v>
      </c>
      <c r="M50" s="71">
        <v>3.7117395736935603</v>
      </c>
      <c r="N50" s="72">
        <v>8.3186368034057864E-2</v>
      </c>
      <c r="O50" s="73">
        <v>6.9372966236643325</v>
      </c>
      <c r="P50" s="74">
        <v>3.4345939243645485</v>
      </c>
      <c r="Q50" s="71">
        <v>87.583400524414614</v>
      </c>
      <c r="R50" s="75">
        <v>99.012996700000031</v>
      </c>
      <c r="S50" s="77">
        <v>106.78597896545904</v>
      </c>
      <c r="T50" s="78">
        <v>19.259452599189483</v>
      </c>
      <c r="U50" s="76">
        <v>122.79031281548977</v>
      </c>
      <c r="V50" s="76">
        <v>960.07919107133284</v>
      </c>
      <c r="W50" s="76">
        <v>176.68061210711855</v>
      </c>
      <c r="X50" s="76">
        <v>13.472574822907196</v>
      </c>
      <c r="Y50" s="76">
        <v>106.96681889596789</v>
      </c>
      <c r="Z50" s="78">
        <v>3.5263786449220182</v>
      </c>
      <c r="AA50" s="76">
        <v>34.269166831421657</v>
      </c>
      <c r="AB50" s="76">
        <v>65.554474809447768</v>
      </c>
      <c r="AC50" s="76">
        <v>33.184127248368732</v>
      </c>
      <c r="AD50" s="78">
        <v>6.3293975678087504</v>
      </c>
      <c r="AE50" s="76">
        <v>1.9892392355970361</v>
      </c>
      <c r="AF50" s="76">
        <v>10.940815795783697</v>
      </c>
      <c r="AG50" s="79">
        <v>9.3132564212043043</v>
      </c>
    </row>
    <row r="51" spans="1:45" x14ac:dyDescent="0.25">
      <c r="A51" s="135"/>
      <c r="B51" s="68">
        <v>7366.9</v>
      </c>
      <c r="C51" s="91">
        <v>28.600000000000364</v>
      </c>
      <c r="D51" s="139">
        <f t="shared" si="0"/>
        <v>8.7172800000001107</v>
      </c>
      <c r="E51" s="69">
        <v>59.802598764894761</v>
      </c>
      <c r="F51" s="70">
        <v>0.64773911757647973</v>
      </c>
      <c r="G51" s="71">
        <v>16.168286558089189</v>
      </c>
      <c r="H51" s="71">
        <v>4.8226380404371874</v>
      </c>
      <c r="I51" s="70">
        <v>2.2076810541073629E-2</v>
      </c>
      <c r="J51" s="71">
        <v>1.4202442764680727</v>
      </c>
      <c r="K51" s="71">
        <v>1.3417387717639229</v>
      </c>
      <c r="L51" s="71">
        <v>0.5812338708842828</v>
      </c>
      <c r="M51" s="71">
        <v>3.8283571208819462</v>
      </c>
      <c r="N51" s="72">
        <v>7.3467228439589402E-2</v>
      </c>
      <c r="O51" s="73">
        <v>6.6350510225684474</v>
      </c>
      <c r="P51" s="74">
        <v>2.5464852607710018</v>
      </c>
      <c r="Q51" s="71">
        <v>88.70838055997649</v>
      </c>
      <c r="R51" s="75">
        <v>98.705421399999977</v>
      </c>
      <c r="S51" s="77">
        <v>106.62824676269585</v>
      </c>
      <c r="T51" s="78">
        <v>15.57285390864115</v>
      </c>
      <c r="U51" s="76">
        <v>65.497591439284832</v>
      </c>
      <c r="V51" s="76">
        <v>1011.5942689007306</v>
      </c>
      <c r="W51" s="76">
        <v>184.21770123692556</v>
      </c>
      <c r="X51" s="76">
        <v>10.900997736048804</v>
      </c>
      <c r="Y51" s="76">
        <v>109.10158238348004</v>
      </c>
      <c r="Z51" s="78">
        <v>3.0229657587362224</v>
      </c>
      <c r="AA51" s="76">
        <v>35.63435394389063</v>
      </c>
      <c r="AB51" s="76">
        <v>64.398331163380746</v>
      </c>
      <c r="AC51" s="76">
        <v>32.519783162162391</v>
      </c>
      <c r="AD51" s="78">
        <v>6.0459315174724448</v>
      </c>
      <c r="AE51" s="76">
        <v>3.5725958966882634</v>
      </c>
      <c r="AF51" s="76">
        <v>9.9849475061287354</v>
      </c>
      <c r="AG51" s="79">
        <v>8.6108721612486345</v>
      </c>
    </row>
    <row r="52" spans="1:45" x14ac:dyDescent="0.25">
      <c r="A52" s="135"/>
      <c r="B52" s="68">
        <v>7369.9</v>
      </c>
      <c r="C52" s="91">
        <v>25.600000000000364</v>
      </c>
      <c r="D52" s="139">
        <f t="shared" si="0"/>
        <v>7.8028800000001111</v>
      </c>
      <c r="E52" s="69">
        <v>59.161767045192221</v>
      </c>
      <c r="F52" s="70">
        <v>0.63648803233761608</v>
      </c>
      <c r="G52" s="71">
        <v>16.021507746756196</v>
      </c>
      <c r="H52" s="71">
        <v>5.0143081445515598</v>
      </c>
      <c r="I52" s="70">
        <v>2.3169799892375744E-2</v>
      </c>
      <c r="J52" s="71">
        <v>1.4235343329954933</v>
      </c>
      <c r="K52" s="71">
        <v>1.4366184552876582</v>
      </c>
      <c r="L52" s="71">
        <v>0.60950203011002546</v>
      </c>
      <c r="M52" s="71">
        <v>3.7931233972828142</v>
      </c>
      <c r="N52" s="72">
        <v>8.83178254721146E-2</v>
      </c>
      <c r="O52" s="73">
        <v>7.3469476712507795</v>
      </c>
      <c r="P52" s="74">
        <v>2.6369025216409865</v>
      </c>
      <c r="Q52" s="71">
        <v>88.208336809878062</v>
      </c>
      <c r="R52" s="75">
        <v>99.46389099999999</v>
      </c>
      <c r="S52" s="77">
        <v>121.75502688542548</v>
      </c>
      <c r="T52" s="78">
        <v>16.536876785930922</v>
      </c>
      <c r="U52" s="76">
        <v>3155.9993312226625</v>
      </c>
      <c r="V52" s="76">
        <v>979.94624250695063</v>
      </c>
      <c r="W52" s="76">
        <v>180.72443916053081</v>
      </c>
      <c r="X52" s="76">
        <v>20.262217160783493</v>
      </c>
      <c r="Y52" s="76">
        <v>108.39831871217358</v>
      </c>
      <c r="Z52" s="78">
        <v>3.089306652316766</v>
      </c>
      <c r="AA52" s="76">
        <v>31.71082416642798</v>
      </c>
      <c r="AB52" s="76">
        <v>59.151136195829842</v>
      </c>
      <c r="AC52" s="76">
        <v>30.711342602443146</v>
      </c>
      <c r="AD52" s="78">
        <v>5.7243035028222424</v>
      </c>
      <c r="AE52" s="76">
        <v>2.5441348901432188</v>
      </c>
      <c r="AF52" s="76">
        <v>11.357745045282227</v>
      </c>
      <c r="AG52" s="79">
        <v>10.35826348129739</v>
      </c>
    </row>
    <row r="53" spans="1:45" x14ac:dyDescent="0.25">
      <c r="A53" s="135"/>
      <c r="B53" s="68">
        <v>7373.1</v>
      </c>
      <c r="C53" s="91">
        <v>22.399999999999636</v>
      </c>
      <c r="D53" s="139">
        <f t="shared" si="0"/>
        <v>6.8275199999998897</v>
      </c>
      <c r="E53" s="69">
        <v>58.306033755817964</v>
      </c>
      <c r="F53" s="70">
        <v>0.67126672697599432</v>
      </c>
      <c r="G53" s="71">
        <v>17.002762513315997</v>
      </c>
      <c r="H53" s="71">
        <v>5.3880064398401588</v>
      </c>
      <c r="I53" s="70">
        <v>2.0412895468252295E-2</v>
      </c>
      <c r="J53" s="71">
        <v>1.3918872989952298</v>
      </c>
      <c r="K53" s="71">
        <v>0.53291265769117324</v>
      </c>
      <c r="L53" s="71">
        <v>0.59941333492774618</v>
      </c>
      <c r="M53" s="71">
        <v>4.0301406332920147</v>
      </c>
      <c r="N53" s="72">
        <v>7.212556398782477E-2</v>
      </c>
      <c r="O53" s="73">
        <v>8.1786732738066998</v>
      </c>
      <c r="P53" s="74">
        <v>1.8481276888221705</v>
      </c>
      <c r="Q53" s="71">
        <v>88.014961820312351</v>
      </c>
      <c r="R53" s="75">
        <v>98.550497499999992</v>
      </c>
      <c r="S53" s="77">
        <v>108.59660389110221</v>
      </c>
      <c r="T53" s="78">
        <v>16.330316374601836</v>
      </c>
      <c r="U53" s="76">
        <v>39.918551137915593</v>
      </c>
      <c r="V53" s="76">
        <v>1033.4368545727195</v>
      </c>
      <c r="W53" s="76">
        <v>192.33483730086604</v>
      </c>
      <c r="X53" s="76">
        <v>12.610633200386973</v>
      </c>
      <c r="Y53" s="76">
        <v>113.04207890418826</v>
      </c>
      <c r="Z53" s="78">
        <v>3.5382352144970644</v>
      </c>
      <c r="AA53" s="76">
        <v>33.56787254779266</v>
      </c>
      <c r="AB53" s="76">
        <v>63.506785901229357</v>
      </c>
      <c r="AC53" s="76">
        <v>29.213121514565508</v>
      </c>
      <c r="AD53" s="78">
        <v>5.5341627713928432</v>
      </c>
      <c r="AE53" s="76">
        <v>2.9031673554847708</v>
      </c>
      <c r="AF53" s="76">
        <v>11.159049522644587</v>
      </c>
      <c r="AG53" s="79">
        <v>8.1651581873009178</v>
      </c>
    </row>
    <row r="54" spans="1:45" x14ac:dyDescent="0.25">
      <c r="A54" s="135"/>
      <c r="B54" s="68">
        <v>7377.2</v>
      </c>
      <c r="C54" s="91">
        <v>18.300000000000182</v>
      </c>
      <c r="D54" s="139">
        <f t="shared" si="0"/>
        <v>5.5778400000000561</v>
      </c>
      <c r="E54" s="69">
        <v>59.563904278605357</v>
      </c>
      <c r="F54" s="70">
        <v>0.63055923634030253</v>
      </c>
      <c r="G54" s="71">
        <v>15.772190127554374</v>
      </c>
      <c r="H54" s="71">
        <v>6.3464560315471656</v>
      </c>
      <c r="I54" s="70">
        <v>2.0431834072071133E-2</v>
      </c>
      <c r="J54" s="71">
        <v>1.3532441530948542</v>
      </c>
      <c r="K54" s="71">
        <v>0.62006967866937301</v>
      </c>
      <c r="L54" s="71">
        <v>0.59261440163502743</v>
      </c>
      <c r="M54" s="71">
        <v>3.7073745350862994</v>
      </c>
      <c r="N54" s="72">
        <v>8.0541560203744686E-2</v>
      </c>
      <c r="O54" s="73">
        <v>7.6538916014536964</v>
      </c>
      <c r="P54" s="74">
        <v>1.9241912119748672</v>
      </c>
      <c r="Q54" s="71">
        <v>88.687385836808559</v>
      </c>
      <c r="R54" s="75">
        <v>98.849518099999969</v>
      </c>
      <c r="S54" s="77">
        <v>107.54076951326726</v>
      </c>
      <c r="T54" s="78">
        <v>16.053583913770179</v>
      </c>
      <c r="U54" s="76">
        <v>35.29964190130147</v>
      </c>
      <c r="V54" s="76">
        <v>953.54639905996248</v>
      </c>
      <c r="W54" s="76">
        <v>177.13670432125954</v>
      </c>
      <c r="X54" s="76">
        <v>12.678682750079854</v>
      </c>
      <c r="Y54" s="76">
        <v>106.71984760858582</v>
      </c>
      <c r="Z54" s="78">
        <v>3.1012605287965118</v>
      </c>
      <c r="AA54" s="76">
        <v>37.397553435487346</v>
      </c>
      <c r="AB54" s="76">
        <v>66.677101369124983</v>
      </c>
      <c r="AC54" s="76">
        <v>31.377459467823524</v>
      </c>
      <c r="AD54" s="78">
        <v>5.9288804226992129</v>
      </c>
      <c r="AE54" s="76">
        <v>4.1046095234071469</v>
      </c>
      <c r="AF54" s="76">
        <v>9.394995131354138</v>
      </c>
      <c r="AG54" s="79">
        <v>5.9288804226992129</v>
      </c>
    </row>
    <row r="55" spans="1:45" x14ac:dyDescent="0.25">
      <c r="A55" s="135"/>
      <c r="B55" s="68">
        <v>7381.1</v>
      </c>
      <c r="C55" s="91">
        <v>14.399999999999636</v>
      </c>
      <c r="D55" s="139">
        <f t="shared" si="0"/>
        <v>4.3891199999998891</v>
      </c>
      <c r="E55" s="69">
        <v>54.538701268352668</v>
      </c>
      <c r="F55" s="70">
        <v>0.60809057290312141</v>
      </c>
      <c r="G55" s="71">
        <v>16.792126785658429</v>
      </c>
      <c r="H55" s="71">
        <v>6.5645579509969245</v>
      </c>
      <c r="I55" s="70">
        <v>3.3879462727624592E-2</v>
      </c>
      <c r="J55" s="71">
        <v>1.8130090865053161</v>
      </c>
      <c r="K55" s="71">
        <v>3.2191899219326965</v>
      </c>
      <c r="L55" s="71">
        <v>0.55608101931044362</v>
      </c>
      <c r="M55" s="71">
        <v>3.9105140938071985</v>
      </c>
      <c r="N55" s="72">
        <v>8.3508297317820612E-2</v>
      </c>
      <c r="O55" s="73">
        <v>5.9211002533478112</v>
      </c>
      <c r="P55" s="74">
        <v>3.3725731579082106</v>
      </c>
      <c r="Q55" s="71">
        <v>88.119658459512237</v>
      </c>
      <c r="R55" s="75">
        <v>99.498887499999995</v>
      </c>
      <c r="S55" s="77">
        <v>94.679363406388731</v>
      </c>
      <c r="T55" s="78">
        <v>20.785508213975088</v>
      </c>
      <c r="U55" s="76">
        <v>37.267409000387055</v>
      </c>
      <c r="V55" s="76">
        <v>987.90681991443705</v>
      </c>
      <c r="W55" s="76">
        <v>184.13945823041362</v>
      </c>
      <c r="X55" s="76">
        <v>10.530103280207644</v>
      </c>
      <c r="Y55" s="76">
        <v>104.38537164727578</v>
      </c>
      <c r="Z55" s="78">
        <v>2.8385495798820606</v>
      </c>
      <c r="AA55" s="76">
        <v>37.816805693267447</v>
      </c>
      <c r="AB55" s="76">
        <v>72.886627922132902</v>
      </c>
      <c r="AC55" s="76">
        <v>37.175842884906984</v>
      </c>
      <c r="AD55" s="78">
        <v>7.2337231229252508</v>
      </c>
      <c r="AE55" s="76">
        <v>4.0289090811229258</v>
      </c>
      <c r="AF55" s="76">
        <v>11.262632204048172</v>
      </c>
      <c r="AG55" s="79">
        <v>11.262632204048172</v>
      </c>
    </row>
    <row r="56" spans="1:45" x14ac:dyDescent="0.25">
      <c r="A56" s="135"/>
      <c r="B56" s="68">
        <v>7383.2</v>
      </c>
      <c r="C56" s="91">
        <v>12.300000000000182</v>
      </c>
      <c r="D56" s="139">
        <f t="shared" si="0"/>
        <v>3.7490400000000554</v>
      </c>
      <c r="E56" s="69">
        <v>58.696957361551668</v>
      </c>
      <c r="F56" s="70">
        <v>0.68537633535296383</v>
      </c>
      <c r="G56" s="71">
        <v>16.759839074071806</v>
      </c>
      <c r="H56" s="71">
        <v>6.1306390182866313</v>
      </c>
      <c r="I56" s="70">
        <v>1.9829069821757948E-2</v>
      </c>
      <c r="J56" s="71">
        <v>1.3531975767811606</v>
      </c>
      <c r="K56" s="71">
        <v>0.29743604732636925</v>
      </c>
      <c r="L56" s="71">
        <v>0.63080091382518977</v>
      </c>
      <c r="M56" s="71">
        <v>3.94625777163747</v>
      </c>
      <c r="N56" s="72">
        <v>6.9765580519671327E-2</v>
      </c>
      <c r="O56" s="73">
        <v>8.2498218950368205</v>
      </c>
      <c r="P56" s="74">
        <v>1.581426648721393</v>
      </c>
      <c r="Q56" s="71">
        <v>88.590098749174672</v>
      </c>
      <c r="R56" s="75">
        <v>98.890513999999996</v>
      </c>
      <c r="S56" s="77">
        <v>99.418226216428621</v>
      </c>
      <c r="T56" s="78">
        <v>16.918380673609992</v>
      </c>
      <c r="U56" s="76">
        <v>34.74635170601622</v>
      </c>
      <c r="V56" s="76">
        <v>1041.8447969652088</v>
      </c>
      <c r="W56" s="76">
        <v>194.19754160299638</v>
      </c>
      <c r="X56" s="76">
        <v>13.189060202545422</v>
      </c>
      <c r="Y56" s="76">
        <v>117.97386953587184</v>
      </c>
      <c r="Z56" s="78">
        <v>3.5474023993053212</v>
      </c>
      <c r="AA56" s="76">
        <v>36.201696280090196</v>
      </c>
      <c r="AB56" s="76">
        <v>69.219826304393564</v>
      </c>
      <c r="AC56" s="76">
        <v>33.836761347219984</v>
      </c>
      <c r="AD56" s="78">
        <v>6.3671325115736535</v>
      </c>
      <c r="AE56" s="76">
        <v>4.6389108298608051</v>
      </c>
      <c r="AF56" s="76">
        <v>12.370428879628815</v>
      </c>
      <c r="AG56" s="79">
        <v>7.6405590138883834</v>
      </c>
    </row>
    <row r="57" spans="1:45" x14ac:dyDescent="0.25">
      <c r="A57" s="135"/>
      <c r="B57" s="68">
        <v>7385.7</v>
      </c>
      <c r="C57" s="91">
        <v>9.8000000000001819</v>
      </c>
      <c r="D57" s="139">
        <f t="shared" si="0"/>
        <v>2.9870400000000554</v>
      </c>
      <c r="E57" s="69">
        <v>56.596143561479735</v>
      </c>
      <c r="F57" s="70">
        <v>0.6905600069875536</v>
      </c>
      <c r="G57" s="71">
        <v>16.853077415993582</v>
      </c>
      <c r="H57" s="71">
        <v>6.1183314404652176</v>
      </c>
      <c r="I57" s="70">
        <v>1.8843959516200458E-2</v>
      </c>
      <c r="J57" s="71">
        <v>1.3566761985649416</v>
      </c>
      <c r="K57" s="71">
        <v>0.26008219596416293</v>
      </c>
      <c r="L57" s="71">
        <v>0.62105068462119151</v>
      </c>
      <c r="M57" s="71">
        <v>3.9651424059348406</v>
      </c>
      <c r="N57" s="72">
        <v>6.3642806667922297E-2</v>
      </c>
      <c r="O57" s="73">
        <v>10.209776515800499</v>
      </c>
      <c r="P57" s="74">
        <v>1.646584155716736</v>
      </c>
      <c r="Q57" s="71">
        <v>86.543550676195352</v>
      </c>
      <c r="R57" s="75">
        <v>98.856850699999995</v>
      </c>
      <c r="S57" s="77">
        <v>121.1524378329303</v>
      </c>
      <c r="T57" s="78">
        <v>17.24400068935325</v>
      </c>
      <c r="U57" s="76">
        <v>90.486560318358798</v>
      </c>
      <c r="V57" s="76">
        <v>1070.4613417622743</v>
      </c>
      <c r="W57" s="76">
        <v>193.32835824403767</v>
      </c>
      <c r="X57" s="76">
        <v>12.444124208811623</v>
      </c>
      <c r="Y57" s="76">
        <v>119.37470580310006</v>
      </c>
      <c r="Z57" s="78">
        <v>3.6443506611519751</v>
      </c>
      <c r="AA57" s="76">
        <v>35.021320987655564</v>
      </c>
      <c r="AB57" s="76">
        <v>59.465136397821247</v>
      </c>
      <c r="AC57" s="76">
        <v>26.577093845961969</v>
      </c>
      <c r="AD57" s="78">
        <v>4.622103277558602</v>
      </c>
      <c r="AE57" s="76">
        <v>3.1999176536944178</v>
      </c>
      <c r="AF57" s="76">
        <v>12.266351005828598</v>
      </c>
      <c r="AG57" s="79">
        <v>8.3553405402020893</v>
      </c>
    </row>
    <row r="58" spans="1:45" x14ac:dyDescent="0.25">
      <c r="A58" s="135"/>
      <c r="B58" s="68">
        <v>7388.1</v>
      </c>
      <c r="C58" s="91">
        <v>7.3999999999996362</v>
      </c>
      <c r="D58" s="139">
        <f t="shared" si="0"/>
        <v>2.2555199999998892</v>
      </c>
      <c r="E58" s="69">
        <v>41.787892518657152</v>
      </c>
      <c r="F58" s="70">
        <v>0.5805090062049405</v>
      </c>
      <c r="G58" s="71">
        <v>14.64568888800174</v>
      </c>
      <c r="H58" s="71">
        <v>9.3987215417609402</v>
      </c>
      <c r="I58" s="70">
        <v>3.9176008193584855E-2</v>
      </c>
      <c r="J58" s="71">
        <v>1.44572107656326</v>
      </c>
      <c r="K58" s="71">
        <v>8.278594616244364</v>
      </c>
      <c r="L58" s="71">
        <v>0.43590079162862033</v>
      </c>
      <c r="M58" s="71">
        <v>3.5108563656250902</v>
      </c>
      <c r="N58" s="72">
        <v>6.1381763989948615E-2</v>
      </c>
      <c r="O58" s="73">
        <v>6.2553925798101639</v>
      </c>
      <c r="P58" s="74">
        <v>3.81730326737231</v>
      </c>
      <c r="Q58" s="71">
        <v>80.184442576869628</v>
      </c>
      <c r="R58" s="75">
        <v>94.789035299999995</v>
      </c>
      <c r="S58" s="77">
        <v>113.28546148144927</v>
      </c>
      <c r="T58" s="78">
        <v>17.511856197132399</v>
      </c>
      <c r="U58" s="76">
        <v>1364.4805065765636</v>
      </c>
      <c r="V58" s="76">
        <v>907.63770135137247</v>
      </c>
      <c r="W58" s="76">
        <v>165.91129737283168</v>
      </c>
      <c r="X58" s="76">
        <v>13.088758497856688</v>
      </c>
      <c r="Y58" s="76">
        <v>99.655099183681259</v>
      </c>
      <c r="Z58" s="78">
        <v>3.4301573994383054</v>
      </c>
      <c r="AA58" s="76">
        <v>36.37772189404307</v>
      </c>
      <c r="AB58" s="76">
        <v>67.068603889017368</v>
      </c>
      <c r="AC58" s="76">
        <v>36.558256494013513</v>
      </c>
      <c r="AD58" s="78">
        <v>8.1240569986696691</v>
      </c>
      <c r="AE58" s="76">
        <v>4.2425630993052712</v>
      </c>
      <c r="AF58" s="76">
        <v>8.4851261986105424</v>
      </c>
      <c r="AG58" s="79">
        <v>9.2975318984775104</v>
      </c>
    </row>
    <row r="59" spans="1:45" x14ac:dyDescent="0.25">
      <c r="A59" s="135"/>
      <c r="B59" s="68">
        <v>7391.2</v>
      </c>
      <c r="C59" s="91">
        <v>4.3000000000001819</v>
      </c>
      <c r="D59" s="139">
        <f t="shared" si="0"/>
        <v>1.3106400000000555</v>
      </c>
      <c r="E59" s="69">
        <v>53.940133229638342</v>
      </c>
      <c r="F59" s="70">
        <v>0.63250017071543474</v>
      </c>
      <c r="G59" s="71">
        <v>16.327520229676448</v>
      </c>
      <c r="H59" s="71">
        <v>6.5980872238996735</v>
      </c>
      <c r="I59" s="70">
        <v>1.801424536847757E-2</v>
      </c>
      <c r="J59" s="71">
        <v>1.3570731510919771</v>
      </c>
      <c r="K59" s="71">
        <v>0.50204918613887484</v>
      </c>
      <c r="L59" s="71">
        <v>0.58628971520499218</v>
      </c>
      <c r="M59" s="71">
        <v>3.921796944591506</v>
      </c>
      <c r="N59" s="72">
        <v>7.7452552550459117E-2</v>
      </c>
      <c r="O59" s="73">
        <v>11.583934349950347</v>
      </c>
      <c r="P59" s="74">
        <v>2.0500430580805484</v>
      </c>
      <c r="Q59" s="71">
        <v>83.960916648876179</v>
      </c>
      <c r="R59" s="75">
        <v>98.537761399999994</v>
      </c>
      <c r="S59" s="77">
        <v>186.32125282082356</v>
      </c>
      <c r="T59" s="78">
        <v>16.53481458942386</v>
      </c>
      <c r="U59" s="76">
        <v>2432.3582514441941</v>
      </c>
      <c r="V59" s="76">
        <v>1064.755034218952</v>
      </c>
      <c r="W59" s="76">
        <v>193.63138137614777</v>
      </c>
      <c r="X59" s="76">
        <v>19.058549447809607</v>
      </c>
      <c r="Y59" s="76">
        <v>107.65034551114375</v>
      </c>
      <c r="Z59" s="78">
        <v>3.3939882578291076</v>
      </c>
      <c r="AA59" s="76">
        <v>32.547477139181694</v>
      </c>
      <c r="AB59" s="76">
        <v>64.224700878920032</v>
      </c>
      <c r="AC59" s="76">
        <v>31.329122379960992</v>
      </c>
      <c r="AD59" s="78">
        <v>6.2658244759921988</v>
      </c>
      <c r="AE59" s="76">
        <v>4.0901909773837959</v>
      </c>
      <c r="AF59" s="76">
        <v>9.4857620539326337</v>
      </c>
      <c r="AG59" s="79">
        <v>12.966775651706078</v>
      </c>
    </row>
    <row r="60" spans="1:45" ht="13.8" thickBot="1" x14ac:dyDescent="0.3">
      <c r="A60" s="135"/>
      <c r="B60" s="68">
        <v>7394.2</v>
      </c>
      <c r="C60" s="91">
        <v>1.3000000000001819</v>
      </c>
      <c r="D60" s="139">
        <f t="shared" si="0"/>
        <v>0.39624000000005544</v>
      </c>
      <c r="E60" s="69">
        <v>51.405791193827078</v>
      </c>
      <c r="F60" s="70">
        <v>0.6957940557791229</v>
      </c>
      <c r="G60" s="71">
        <v>18.107136700750303</v>
      </c>
      <c r="H60" s="71">
        <v>6.0034133077471949</v>
      </c>
      <c r="I60" s="70">
        <v>1.6576697386853724E-2</v>
      </c>
      <c r="J60" s="71">
        <v>1.4303810013192335</v>
      </c>
      <c r="K60" s="71">
        <v>0.3614403605484085</v>
      </c>
      <c r="L60" s="71">
        <v>0.54104973120390598</v>
      </c>
      <c r="M60" s="71">
        <v>4.3814603706479289</v>
      </c>
      <c r="N60" s="72">
        <v>7.8354801565695173E-2</v>
      </c>
      <c r="O60" s="73">
        <v>13.156215283522815</v>
      </c>
      <c r="P60" s="74">
        <v>2.0685337905881855</v>
      </c>
      <c r="Q60" s="71">
        <v>83.021398220775737</v>
      </c>
      <c r="R60" s="75">
        <v>98.867688000000015</v>
      </c>
      <c r="S60" s="77">
        <v>165.93786765603053</v>
      </c>
      <c r="T60" s="78">
        <v>18.285635261787093</v>
      </c>
      <c r="U60" s="76">
        <v>52.208052079214561</v>
      </c>
      <c r="V60" s="76">
        <v>1192.240508447268</v>
      </c>
      <c r="W60" s="76">
        <v>218.65860109772512</v>
      </c>
      <c r="X60" s="76">
        <v>14.525971936933674</v>
      </c>
      <c r="Y60" s="76">
        <v>119.02752298910944</v>
      </c>
      <c r="Z60" s="78">
        <v>3.7596633248534217</v>
      </c>
      <c r="AA60" s="76">
        <v>36.742164311067526</v>
      </c>
      <c r="AB60" s="76">
        <v>69.468324616041627</v>
      </c>
      <c r="AC60" s="76">
        <v>36.82761120481419</v>
      </c>
      <c r="AD60" s="78">
        <v>6.5794108184934865</v>
      </c>
      <c r="AE60" s="76">
        <v>3.6742164311067529</v>
      </c>
      <c r="AF60" s="76">
        <v>11.449883762053602</v>
      </c>
      <c r="AG60" s="79">
        <v>15.893122236880375</v>
      </c>
    </row>
    <row r="61" spans="1:45" ht="13.8" thickBot="1" x14ac:dyDescent="0.3">
      <c r="A61" s="66" t="s">
        <v>43</v>
      </c>
      <c r="B61" s="65">
        <v>7397.8</v>
      </c>
      <c r="C61" s="92">
        <v>-2.3000000000001819</v>
      </c>
      <c r="D61" s="140">
        <f>C61*0.3048</f>
        <v>-0.70104000000005551</v>
      </c>
      <c r="E61" s="80">
        <v>49.831675938492978</v>
      </c>
      <c r="F61" s="81">
        <v>0.59429219656352339</v>
      </c>
      <c r="G61" s="82">
        <v>16.862309244355696</v>
      </c>
      <c r="H61" s="82">
        <v>8.3362566181390321</v>
      </c>
      <c r="I61" s="81">
        <v>2.1670999080687221E-2</v>
      </c>
      <c r="J61" s="82">
        <v>1.418401843055302</v>
      </c>
      <c r="K61" s="82">
        <v>2.0961448626916335</v>
      </c>
      <c r="L61" s="82">
        <v>0.52805583647013254</v>
      </c>
      <c r="M61" s="82">
        <v>4.0549235537911672</v>
      </c>
      <c r="N61" s="83">
        <v>7.2353174350036353E-2</v>
      </c>
      <c r="O61" s="84">
        <v>9.5173041894353219</v>
      </c>
      <c r="P61" s="85">
        <v>3.7657272269753692</v>
      </c>
      <c r="Q61" s="82">
        <v>83.816084266990188</v>
      </c>
      <c r="R61" s="86">
        <v>98.523328499999991</v>
      </c>
      <c r="S61" s="88">
        <v>153.0951225377581</v>
      </c>
      <c r="T61" s="89">
        <v>21.059317655022657</v>
      </c>
      <c r="U61" s="87">
        <v>46.487788350506456</v>
      </c>
      <c r="V61" s="87">
        <v>1057.335035791594</v>
      </c>
      <c r="W61" s="87">
        <v>197.22356824641551</v>
      </c>
      <c r="X61" s="87">
        <v>12.583160756528063</v>
      </c>
      <c r="Y61" s="87">
        <v>100.49051993060606</v>
      </c>
      <c r="Z61" s="89">
        <v>3.5827054931781293</v>
      </c>
      <c r="AA61" s="87">
        <v>40.633123276288536</v>
      </c>
      <c r="AB61" s="87">
        <v>77.071859633734391</v>
      </c>
      <c r="AC61" s="87">
        <v>41.68172000599921</v>
      </c>
      <c r="AD61" s="89">
        <v>8.1266246552577091</v>
      </c>
      <c r="AE61" s="87">
        <v>2.9710240675135711</v>
      </c>
      <c r="AF61" s="87">
        <v>10.398584236297497</v>
      </c>
      <c r="AG61" s="90">
        <v>15.903717067278521</v>
      </c>
    </row>
    <row r="62" spans="1:45" x14ac:dyDescent="0.25">
      <c r="N62" s="11"/>
      <c r="O62" s="3"/>
      <c r="P62" s="1"/>
    </row>
    <row r="63" spans="1:45" x14ac:dyDescent="0.25">
      <c r="B63" s="47"/>
      <c r="E63" s="48"/>
      <c r="F63" s="49"/>
      <c r="G63" s="48"/>
      <c r="H63" s="48"/>
      <c r="I63" s="49"/>
      <c r="J63" s="48"/>
      <c r="K63" s="48"/>
      <c r="L63" s="48"/>
      <c r="M63" s="48"/>
      <c r="N63" s="49"/>
      <c r="O63" s="50"/>
      <c r="P63" s="50"/>
      <c r="Q63" s="48"/>
      <c r="R63" s="48"/>
      <c r="S63" s="51"/>
      <c r="T63" s="51"/>
      <c r="U63" s="51"/>
      <c r="V63" s="52"/>
      <c r="W63" s="51"/>
      <c r="X63" s="51"/>
      <c r="Y63" s="51"/>
      <c r="Z63" s="51"/>
      <c r="AA63" s="51"/>
      <c r="AB63" s="51"/>
      <c r="AC63" s="51"/>
      <c r="AD63" s="52"/>
      <c r="AE63" s="51"/>
      <c r="AF63" s="52"/>
      <c r="AG63" s="52"/>
      <c r="AH63" s="51"/>
      <c r="AI63" s="51"/>
      <c r="AJ63" s="51"/>
      <c r="AK63" s="51"/>
      <c r="AL63" s="52"/>
      <c r="AM63" s="52"/>
      <c r="AN63" s="51"/>
      <c r="AO63" s="51"/>
      <c r="AP63" s="15"/>
      <c r="AQ63" s="15"/>
      <c r="AR63" s="15"/>
      <c r="AS63" s="15"/>
    </row>
    <row r="64" spans="1:45" x14ac:dyDescent="0.25">
      <c r="B64" s="47"/>
      <c r="C64" s="17"/>
      <c r="D64" s="17"/>
      <c r="E64" s="48"/>
      <c r="F64" s="49"/>
      <c r="G64" s="48"/>
      <c r="H64" s="48"/>
      <c r="I64" s="49"/>
      <c r="J64" s="48"/>
      <c r="K64" s="48"/>
      <c r="L64" s="48"/>
      <c r="M64" s="48"/>
      <c r="N64" s="49"/>
      <c r="O64" s="50"/>
      <c r="P64" s="50"/>
      <c r="Q64" s="48"/>
      <c r="R64" s="48"/>
      <c r="S64" s="51"/>
      <c r="T64" s="51"/>
      <c r="U64" s="51"/>
      <c r="V64" s="52"/>
      <c r="W64" s="51"/>
      <c r="X64" s="51"/>
      <c r="Y64" s="51"/>
      <c r="Z64" s="51"/>
      <c r="AA64" s="51"/>
      <c r="AB64" s="51"/>
      <c r="AC64" s="51"/>
      <c r="AD64" s="52"/>
      <c r="AE64" s="51"/>
      <c r="AF64" s="52"/>
      <c r="AG64" s="52"/>
      <c r="AH64" s="51"/>
      <c r="AI64" s="51"/>
      <c r="AJ64" s="51"/>
      <c r="AK64" s="51"/>
      <c r="AL64" s="52"/>
      <c r="AM64" s="52"/>
      <c r="AN64" s="51"/>
      <c r="AO64" s="51"/>
      <c r="AP64" s="15"/>
      <c r="AQ64" s="15"/>
      <c r="AR64" s="15"/>
      <c r="AS64" s="15"/>
    </row>
    <row r="65" spans="1:45" x14ac:dyDescent="0.25">
      <c r="B65" s="47"/>
      <c r="C65" s="17"/>
      <c r="D65" s="17"/>
      <c r="E65" s="48"/>
      <c r="F65" s="49"/>
      <c r="G65" s="48"/>
      <c r="H65" s="48"/>
      <c r="I65" s="49"/>
      <c r="J65" s="48"/>
      <c r="K65" s="48"/>
      <c r="L65" s="48"/>
      <c r="M65" s="48"/>
      <c r="N65" s="49"/>
      <c r="O65" s="50"/>
      <c r="P65" s="50"/>
      <c r="Q65" s="48"/>
      <c r="R65" s="48"/>
      <c r="S65" s="51"/>
      <c r="T65" s="51"/>
      <c r="U65" s="51"/>
      <c r="V65" s="52"/>
      <c r="W65" s="51"/>
      <c r="X65" s="51"/>
      <c r="Y65" s="51"/>
      <c r="Z65" s="51"/>
      <c r="AA65" s="51"/>
      <c r="AB65" s="51"/>
      <c r="AC65" s="51"/>
      <c r="AD65" s="52"/>
      <c r="AE65" s="51"/>
      <c r="AF65" s="52"/>
      <c r="AG65" s="52"/>
      <c r="AH65" s="51"/>
      <c r="AI65" s="51"/>
      <c r="AJ65" s="51"/>
      <c r="AK65" s="51"/>
      <c r="AL65" s="52"/>
      <c r="AM65" s="52"/>
      <c r="AN65" s="51"/>
      <c r="AO65" s="51"/>
      <c r="AP65" s="15"/>
      <c r="AQ65" s="15"/>
      <c r="AR65" s="15"/>
      <c r="AS65" s="15"/>
    </row>
    <row r="66" spans="1:45" x14ac:dyDescent="0.25">
      <c r="B66" s="47"/>
      <c r="C66" s="17"/>
      <c r="D66" s="17"/>
      <c r="E66" s="48"/>
      <c r="F66" s="49"/>
      <c r="G66" s="48"/>
      <c r="H66" s="48"/>
      <c r="I66" s="49"/>
      <c r="J66" s="48"/>
      <c r="K66" s="48"/>
      <c r="L66" s="48"/>
      <c r="M66" s="48"/>
      <c r="N66" s="49"/>
      <c r="O66" s="50"/>
      <c r="P66" s="50"/>
      <c r="Q66" s="48"/>
      <c r="R66" s="48"/>
      <c r="S66" s="51"/>
      <c r="T66" s="51"/>
      <c r="U66" s="51"/>
      <c r="V66" s="52"/>
      <c r="W66" s="51"/>
      <c r="X66" s="51"/>
      <c r="Y66" s="51"/>
      <c r="Z66" s="51"/>
      <c r="AA66" s="51"/>
      <c r="AB66" s="51"/>
      <c r="AC66" s="51"/>
      <c r="AD66" s="52"/>
      <c r="AE66" s="51"/>
      <c r="AF66" s="52"/>
      <c r="AG66" s="52"/>
      <c r="AH66" s="51"/>
      <c r="AI66" s="51"/>
      <c r="AJ66" s="51"/>
      <c r="AK66" s="51"/>
      <c r="AL66" s="52"/>
      <c r="AM66" s="52"/>
      <c r="AN66" s="51"/>
      <c r="AO66" s="51"/>
      <c r="AP66" s="15"/>
      <c r="AQ66" s="15"/>
      <c r="AR66" s="15"/>
      <c r="AS66" s="15"/>
    </row>
    <row r="67" spans="1:45" x14ac:dyDescent="0.25">
      <c r="B67" s="47"/>
      <c r="C67" s="17"/>
      <c r="D67" s="17"/>
      <c r="E67" s="48"/>
      <c r="F67" s="49"/>
      <c r="G67" s="48"/>
      <c r="H67" s="48"/>
      <c r="I67" s="49"/>
      <c r="J67" s="48"/>
      <c r="K67" s="48"/>
      <c r="L67" s="48"/>
      <c r="M67" s="48"/>
      <c r="N67" s="49"/>
      <c r="O67" s="50"/>
      <c r="P67" s="50"/>
      <c r="Q67" s="48"/>
      <c r="R67" s="48"/>
      <c r="S67" s="51"/>
      <c r="T67" s="51"/>
      <c r="U67" s="51"/>
      <c r="V67" s="52"/>
      <c r="W67" s="51"/>
      <c r="X67" s="51"/>
      <c r="Y67" s="51"/>
      <c r="Z67" s="51"/>
      <c r="AA67" s="51"/>
      <c r="AB67" s="51"/>
      <c r="AC67" s="51"/>
      <c r="AD67" s="52"/>
      <c r="AE67" s="51"/>
      <c r="AF67" s="52"/>
      <c r="AG67" s="52"/>
      <c r="AH67" s="51"/>
      <c r="AI67" s="51"/>
      <c r="AJ67" s="51"/>
      <c r="AK67" s="51"/>
      <c r="AL67" s="52"/>
      <c r="AM67" s="52"/>
      <c r="AN67" s="51"/>
      <c r="AO67" s="51"/>
      <c r="AP67" s="15"/>
      <c r="AQ67" s="15"/>
      <c r="AR67" s="15"/>
      <c r="AS67" s="15"/>
    </row>
    <row r="68" spans="1:45" x14ac:dyDescent="0.25">
      <c r="C68" s="17"/>
      <c r="D68" s="17"/>
      <c r="E68" s="6"/>
      <c r="F68" s="7"/>
      <c r="G68" s="6"/>
      <c r="H68" s="6"/>
      <c r="I68" s="7"/>
      <c r="J68" s="6"/>
      <c r="K68" s="6"/>
      <c r="L68" s="6"/>
      <c r="M68" s="6"/>
      <c r="N68" s="7"/>
      <c r="O68" s="53"/>
      <c r="P68" s="50"/>
      <c r="Q68" s="6"/>
      <c r="R68" s="6"/>
      <c r="S68" s="9"/>
      <c r="T68" s="9"/>
      <c r="U68" s="9"/>
      <c r="V68" s="12"/>
      <c r="W68" s="9"/>
      <c r="X68" s="9"/>
      <c r="Y68" s="9"/>
      <c r="Z68" s="9"/>
      <c r="AA68" s="9"/>
      <c r="AB68" s="9"/>
      <c r="AC68" s="9"/>
      <c r="AD68" s="12"/>
      <c r="AE68" s="9"/>
      <c r="AF68" s="12"/>
      <c r="AG68" s="12"/>
      <c r="AH68" s="9"/>
      <c r="AI68" s="9"/>
      <c r="AJ68" s="9"/>
      <c r="AK68" s="9"/>
      <c r="AL68" s="12"/>
      <c r="AM68" s="12"/>
      <c r="AN68" s="9"/>
      <c r="AO68" s="9"/>
      <c r="AP68" s="9"/>
      <c r="AQ68" s="9"/>
      <c r="AR68" s="9"/>
      <c r="AS68" s="5"/>
    </row>
    <row r="69" spans="1:45" x14ac:dyDescent="0.25">
      <c r="A69" s="14"/>
      <c r="B69" s="2"/>
      <c r="C69" s="5"/>
      <c r="D69" s="5"/>
      <c r="E69" s="19"/>
      <c r="F69" s="54"/>
      <c r="G69" s="19"/>
      <c r="H69" s="19"/>
      <c r="I69" s="54"/>
      <c r="J69" s="19"/>
      <c r="K69" s="19"/>
      <c r="L69" s="19"/>
      <c r="M69" s="19"/>
      <c r="N69" s="54"/>
      <c r="O69" s="4"/>
      <c r="P69" s="16"/>
      <c r="Q69" s="19"/>
      <c r="R69" s="19"/>
      <c r="S69" s="55"/>
      <c r="T69" s="55"/>
      <c r="U69" s="55"/>
      <c r="V69" s="56"/>
      <c r="W69" s="55"/>
      <c r="X69" s="55"/>
      <c r="Y69" s="55"/>
      <c r="Z69" s="55"/>
      <c r="AA69" s="55"/>
      <c r="AB69" s="55"/>
      <c r="AC69" s="55"/>
      <c r="AD69" s="56"/>
      <c r="AE69" s="55"/>
      <c r="AF69" s="56"/>
      <c r="AG69" s="56"/>
      <c r="AH69" s="55"/>
      <c r="AI69" s="55"/>
      <c r="AJ69" s="55"/>
      <c r="AK69" s="55"/>
      <c r="AL69" s="56"/>
      <c r="AM69" s="56"/>
      <c r="AN69" s="55"/>
      <c r="AO69" s="55"/>
      <c r="AP69" s="55"/>
      <c r="AQ69" s="55"/>
      <c r="AR69" s="55"/>
      <c r="AS69" s="14"/>
    </row>
    <row r="70" spans="1:45" s="14" customFormat="1" x14ac:dyDescent="0.25">
      <c r="A70" s="1"/>
      <c r="B70" s="13"/>
      <c r="E70" s="1"/>
      <c r="F70" s="1"/>
      <c r="G70" s="1"/>
      <c r="H70" s="1"/>
      <c r="I70" s="1"/>
      <c r="J70" s="1"/>
      <c r="K70" s="1"/>
      <c r="L70" s="1"/>
      <c r="M70" s="1"/>
      <c r="N70" s="1"/>
      <c r="O70" s="1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B71" s="47"/>
      <c r="E71" s="48"/>
      <c r="F71" s="49"/>
      <c r="G71" s="48"/>
      <c r="H71" s="48"/>
      <c r="I71" s="49"/>
      <c r="J71" s="48"/>
      <c r="K71" s="48"/>
      <c r="L71" s="48"/>
      <c r="M71" s="48"/>
      <c r="N71" s="49"/>
      <c r="O71" s="50"/>
      <c r="P71" s="50"/>
      <c r="Q71" s="48"/>
      <c r="R71" s="48"/>
      <c r="S71" s="51"/>
      <c r="T71" s="51"/>
      <c r="U71" s="51"/>
      <c r="V71" s="52"/>
      <c r="W71" s="51"/>
      <c r="X71" s="51"/>
      <c r="Y71" s="51"/>
      <c r="Z71" s="51"/>
      <c r="AA71" s="51"/>
      <c r="AB71" s="51"/>
      <c r="AC71" s="51"/>
      <c r="AD71" s="52"/>
      <c r="AE71" s="51"/>
      <c r="AF71" s="52"/>
      <c r="AG71" s="52"/>
      <c r="AH71" s="51"/>
      <c r="AI71" s="51"/>
      <c r="AJ71" s="51"/>
      <c r="AK71" s="51"/>
      <c r="AL71" s="52"/>
      <c r="AM71" s="52"/>
      <c r="AN71" s="51"/>
      <c r="AO71" s="51"/>
      <c r="AP71" s="15"/>
      <c r="AQ71" s="15"/>
      <c r="AR71" s="15"/>
      <c r="AS71" s="15"/>
    </row>
    <row r="72" spans="1:45" x14ac:dyDescent="0.25">
      <c r="B72" s="47"/>
      <c r="C72" s="17"/>
      <c r="D72" s="17"/>
      <c r="E72" s="48"/>
      <c r="F72" s="49"/>
      <c r="G72" s="48"/>
      <c r="H72" s="48"/>
      <c r="I72" s="49"/>
      <c r="J72" s="48"/>
      <c r="K72" s="48"/>
      <c r="L72" s="48"/>
      <c r="M72" s="48"/>
      <c r="N72" s="49"/>
      <c r="O72" s="50"/>
      <c r="P72" s="50"/>
      <c r="Q72" s="48"/>
      <c r="R72" s="48"/>
      <c r="S72" s="51"/>
      <c r="T72" s="51"/>
      <c r="U72" s="51"/>
      <c r="V72" s="52"/>
      <c r="W72" s="51"/>
      <c r="X72" s="51"/>
      <c r="Y72" s="51"/>
      <c r="Z72" s="51"/>
      <c r="AA72" s="51"/>
      <c r="AB72" s="51"/>
      <c r="AC72" s="51"/>
      <c r="AD72" s="52"/>
      <c r="AE72" s="51"/>
      <c r="AF72" s="52"/>
      <c r="AG72" s="52"/>
      <c r="AH72" s="51"/>
      <c r="AI72" s="51"/>
      <c r="AJ72" s="51"/>
      <c r="AK72" s="51"/>
      <c r="AL72" s="52"/>
      <c r="AM72" s="52"/>
      <c r="AN72" s="51"/>
      <c r="AO72" s="51"/>
      <c r="AP72" s="15"/>
      <c r="AQ72" s="15"/>
      <c r="AR72" s="15"/>
      <c r="AS72" s="15"/>
    </row>
    <row r="73" spans="1:45" x14ac:dyDescent="0.25">
      <c r="B73" s="47"/>
      <c r="C73" s="17"/>
      <c r="D73" s="17"/>
      <c r="E73" s="48"/>
      <c r="F73" s="49"/>
      <c r="G73" s="48"/>
      <c r="H73" s="48"/>
      <c r="I73" s="49"/>
      <c r="J73" s="48"/>
      <c r="K73" s="48"/>
      <c r="L73" s="48"/>
      <c r="M73" s="48"/>
      <c r="N73" s="49"/>
      <c r="O73" s="50"/>
      <c r="P73" s="50"/>
      <c r="Q73" s="48"/>
      <c r="R73" s="48"/>
      <c r="S73" s="51"/>
      <c r="T73" s="51"/>
      <c r="U73" s="51"/>
      <c r="V73" s="52"/>
      <c r="W73" s="51"/>
      <c r="X73" s="51"/>
      <c r="Y73" s="51"/>
      <c r="Z73" s="51"/>
      <c r="AA73" s="51"/>
      <c r="AB73" s="51"/>
      <c r="AC73" s="51"/>
      <c r="AD73" s="52"/>
      <c r="AE73" s="51"/>
      <c r="AF73" s="52"/>
      <c r="AG73" s="52"/>
      <c r="AH73" s="51"/>
      <c r="AI73" s="51"/>
      <c r="AJ73" s="51"/>
      <c r="AK73" s="51"/>
      <c r="AL73" s="52"/>
      <c r="AM73" s="52"/>
      <c r="AN73" s="51"/>
      <c r="AO73" s="51"/>
      <c r="AP73" s="15"/>
      <c r="AQ73" s="15"/>
      <c r="AR73" s="15"/>
      <c r="AS73" s="15"/>
    </row>
    <row r="74" spans="1:45" x14ac:dyDescent="0.25">
      <c r="B74" s="47"/>
      <c r="C74" s="17"/>
      <c r="D74" s="17"/>
      <c r="E74" s="48"/>
      <c r="F74" s="49"/>
      <c r="G74" s="48"/>
      <c r="H74" s="48"/>
      <c r="I74" s="49"/>
      <c r="J74" s="48"/>
      <c r="K74" s="48"/>
      <c r="L74" s="48"/>
      <c r="M74" s="48"/>
      <c r="N74" s="49"/>
      <c r="O74" s="50"/>
      <c r="P74" s="50"/>
      <c r="Q74" s="48"/>
      <c r="R74" s="48"/>
      <c r="S74" s="51"/>
      <c r="T74" s="51"/>
      <c r="U74" s="51"/>
      <c r="V74" s="52"/>
      <c r="W74" s="51"/>
      <c r="X74" s="51"/>
      <c r="Y74" s="51"/>
      <c r="Z74" s="51"/>
      <c r="AA74" s="51"/>
      <c r="AB74" s="51"/>
      <c r="AC74" s="51"/>
      <c r="AD74" s="52"/>
      <c r="AE74" s="51"/>
      <c r="AF74" s="52"/>
      <c r="AG74" s="52"/>
      <c r="AH74" s="51"/>
      <c r="AI74" s="51"/>
      <c r="AJ74" s="51"/>
      <c r="AK74" s="51"/>
      <c r="AL74" s="52"/>
      <c r="AM74" s="52"/>
      <c r="AN74" s="51"/>
      <c r="AO74" s="51"/>
      <c r="AP74" s="15"/>
      <c r="AQ74" s="15"/>
      <c r="AR74" s="15"/>
      <c r="AS74" s="15"/>
    </row>
    <row r="75" spans="1:45" x14ac:dyDescent="0.25">
      <c r="B75" s="47"/>
      <c r="C75" s="17"/>
      <c r="D75" s="17"/>
      <c r="E75" s="48"/>
      <c r="F75" s="49"/>
      <c r="G75" s="48"/>
      <c r="H75" s="48"/>
      <c r="I75" s="49"/>
      <c r="J75" s="48"/>
      <c r="K75" s="48"/>
      <c r="L75" s="48"/>
      <c r="M75" s="48"/>
      <c r="N75" s="49"/>
      <c r="O75" s="50"/>
      <c r="P75" s="50"/>
      <c r="Q75" s="48"/>
      <c r="R75" s="48"/>
      <c r="S75" s="51"/>
      <c r="T75" s="51"/>
      <c r="U75" s="51"/>
      <c r="V75" s="52"/>
      <c r="W75" s="51"/>
      <c r="X75" s="51"/>
      <c r="Y75" s="51"/>
      <c r="Z75" s="51"/>
      <c r="AA75" s="51"/>
      <c r="AB75" s="51"/>
      <c r="AC75" s="51"/>
      <c r="AD75" s="52"/>
      <c r="AE75" s="51"/>
      <c r="AF75" s="52"/>
      <c r="AG75" s="52"/>
      <c r="AH75" s="51"/>
      <c r="AI75" s="51"/>
      <c r="AJ75" s="51"/>
      <c r="AK75" s="51"/>
      <c r="AL75" s="52"/>
      <c r="AM75" s="52"/>
      <c r="AN75" s="51"/>
      <c r="AO75" s="51"/>
      <c r="AP75" s="15"/>
      <c r="AQ75" s="15"/>
      <c r="AR75" s="15"/>
      <c r="AS75" s="15"/>
    </row>
    <row r="76" spans="1:45" x14ac:dyDescent="0.25">
      <c r="B76" s="47"/>
      <c r="C76" s="17"/>
      <c r="D76" s="17"/>
      <c r="E76" s="48"/>
      <c r="F76" s="49"/>
      <c r="G76" s="48"/>
      <c r="H76" s="48"/>
      <c r="I76" s="49"/>
      <c r="J76" s="48"/>
      <c r="K76" s="48"/>
      <c r="L76" s="48"/>
      <c r="M76" s="48"/>
      <c r="N76" s="49"/>
      <c r="O76" s="50"/>
      <c r="P76" s="50"/>
      <c r="Q76" s="48"/>
      <c r="R76" s="48"/>
      <c r="S76" s="51"/>
      <c r="T76" s="51"/>
      <c r="U76" s="51"/>
      <c r="V76" s="52"/>
      <c r="W76" s="51"/>
      <c r="X76" s="51"/>
      <c r="Y76" s="51"/>
      <c r="Z76" s="51"/>
      <c r="AA76" s="51"/>
      <c r="AB76" s="51"/>
      <c r="AC76" s="51"/>
      <c r="AD76" s="52"/>
      <c r="AE76" s="51"/>
      <c r="AF76" s="52"/>
      <c r="AG76" s="52"/>
      <c r="AH76" s="51"/>
      <c r="AI76" s="51"/>
      <c r="AJ76" s="51"/>
      <c r="AK76" s="51"/>
      <c r="AL76" s="52"/>
      <c r="AM76" s="52"/>
      <c r="AN76" s="51"/>
      <c r="AO76" s="51"/>
      <c r="AP76" s="15"/>
      <c r="AQ76" s="15"/>
      <c r="AR76" s="15"/>
      <c r="AS76" s="15"/>
    </row>
    <row r="77" spans="1:45" x14ac:dyDescent="0.25">
      <c r="B77" s="47"/>
      <c r="C77" s="17"/>
      <c r="D77" s="17"/>
      <c r="E77" s="48"/>
      <c r="F77" s="49"/>
      <c r="G77" s="48"/>
      <c r="H77" s="48"/>
      <c r="I77" s="49"/>
      <c r="J77" s="48"/>
      <c r="K77" s="48"/>
      <c r="L77" s="48"/>
      <c r="M77" s="48"/>
      <c r="N77" s="49"/>
      <c r="O77" s="50"/>
      <c r="P77" s="50"/>
      <c r="Q77" s="48"/>
      <c r="R77" s="48"/>
      <c r="S77" s="51"/>
      <c r="T77" s="51"/>
      <c r="U77" s="51"/>
      <c r="V77" s="52"/>
      <c r="W77" s="51"/>
      <c r="X77" s="51"/>
      <c r="Y77" s="51"/>
      <c r="Z77" s="51"/>
      <c r="AA77" s="51"/>
      <c r="AB77" s="51"/>
      <c r="AC77" s="51"/>
      <c r="AD77" s="52"/>
      <c r="AE77" s="51"/>
      <c r="AF77" s="52"/>
      <c r="AG77" s="52"/>
      <c r="AH77" s="51"/>
      <c r="AI77" s="51"/>
      <c r="AJ77" s="51"/>
      <c r="AK77" s="51"/>
      <c r="AL77" s="52"/>
      <c r="AM77" s="52"/>
      <c r="AN77" s="51"/>
      <c r="AO77" s="51"/>
      <c r="AP77" s="15"/>
      <c r="AQ77" s="15"/>
      <c r="AR77" s="15"/>
      <c r="AS77" s="15"/>
    </row>
    <row r="78" spans="1:45" x14ac:dyDescent="0.25">
      <c r="B78" s="47"/>
      <c r="C78" s="17"/>
      <c r="D78" s="17"/>
      <c r="E78" s="48"/>
      <c r="F78" s="49"/>
      <c r="G78" s="48"/>
      <c r="H78" s="48"/>
      <c r="I78" s="49"/>
      <c r="J78" s="48"/>
      <c r="K78" s="48"/>
      <c r="L78" s="48"/>
      <c r="M78" s="48"/>
      <c r="N78" s="49"/>
      <c r="O78" s="50"/>
      <c r="P78" s="50"/>
      <c r="Q78" s="48"/>
      <c r="R78" s="48"/>
      <c r="S78" s="51"/>
      <c r="T78" s="51"/>
      <c r="U78" s="51"/>
      <c r="V78" s="52"/>
      <c r="W78" s="51"/>
      <c r="X78" s="51"/>
      <c r="Y78" s="51"/>
      <c r="Z78" s="51"/>
      <c r="AA78" s="51"/>
      <c r="AB78" s="51"/>
      <c r="AC78" s="51"/>
      <c r="AD78" s="52"/>
      <c r="AE78" s="51"/>
      <c r="AF78" s="52"/>
      <c r="AG78" s="52"/>
      <c r="AH78" s="51"/>
      <c r="AI78" s="51"/>
      <c r="AJ78" s="51"/>
      <c r="AK78" s="51"/>
      <c r="AL78" s="52"/>
      <c r="AM78" s="52"/>
      <c r="AN78" s="51"/>
      <c r="AO78" s="51"/>
      <c r="AP78" s="15"/>
      <c r="AQ78" s="15"/>
      <c r="AR78" s="15"/>
      <c r="AS78" s="15"/>
    </row>
    <row r="79" spans="1:45" x14ac:dyDescent="0.25">
      <c r="B79" s="47"/>
      <c r="C79" s="17"/>
      <c r="D79" s="17"/>
      <c r="E79" s="48"/>
      <c r="F79" s="49"/>
      <c r="G79" s="48"/>
      <c r="H79" s="48"/>
      <c r="I79" s="49"/>
      <c r="J79" s="48"/>
      <c r="K79" s="48"/>
      <c r="L79" s="48"/>
      <c r="M79" s="48"/>
      <c r="N79" s="49"/>
      <c r="O79" s="50"/>
      <c r="P79" s="50"/>
      <c r="Q79" s="48"/>
      <c r="R79" s="48"/>
      <c r="S79" s="51"/>
      <c r="T79" s="51"/>
      <c r="U79" s="51"/>
      <c r="V79" s="52"/>
      <c r="W79" s="51"/>
      <c r="X79" s="51"/>
      <c r="Y79" s="51"/>
      <c r="Z79" s="51"/>
      <c r="AA79" s="51"/>
      <c r="AB79" s="51"/>
      <c r="AC79" s="51"/>
      <c r="AD79" s="52"/>
      <c r="AE79" s="51"/>
      <c r="AF79" s="52"/>
      <c r="AG79" s="52"/>
      <c r="AH79" s="51"/>
      <c r="AI79" s="51"/>
      <c r="AJ79" s="51"/>
      <c r="AK79" s="51"/>
      <c r="AL79" s="52"/>
      <c r="AM79" s="52"/>
      <c r="AN79" s="51"/>
      <c r="AO79" s="51"/>
      <c r="AP79" s="15"/>
      <c r="AQ79" s="15"/>
      <c r="AR79" s="15"/>
      <c r="AS79" s="15"/>
    </row>
    <row r="80" spans="1:45" x14ac:dyDescent="0.25">
      <c r="B80" s="47"/>
      <c r="C80" s="17"/>
      <c r="D80" s="17"/>
      <c r="E80" s="48"/>
      <c r="F80" s="49"/>
      <c r="G80" s="48"/>
      <c r="H80" s="48"/>
      <c r="I80" s="49"/>
      <c r="J80" s="48"/>
      <c r="K80" s="48"/>
      <c r="L80" s="48"/>
      <c r="M80" s="48"/>
      <c r="N80" s="49"/>
      <c r="O80" s="50"/>
      <c r="P80" s="50"/>
      <c r="Q80" s="48"/>
      <c r="R80" s="48"/>
      <c r="S80" s="51"/>
      <c r="T80" s="51"/>
      <c r="U80" s="51"/>
      <c r="V80" s="52"/>
      <c r="W80" s="51"/>
      <c r="X80" s="51"/>
      <c r="Y80" s="51"/>
      <c r="Z80" s="51"/>
      <c r="AA80" s="51"/>
      <c r="AB80" s="51"/>
      <c r="AC80" s="51"/>
      <c r="AD80" s="52"/>
      <c r="AE80" s="51"/>
      <c r="AF80" s="52"/>
      <c r="AG80" s="52"/>
      <c r="AH80" s="51"/>
      <c r="AI80" s="51"/>
      <c r="AJ80" s="51"/>
      <c r="AK80" s="51"/>
      <c r="AL80" s="52"/>
      <c r="AM80" s="52"/>
      <c r="AN80" s="51"/>
      <c r="AO80" s="51"/>
      <c r="AP80" s="15"/>
      <c r="AQ80" s="15"/>
      <c r="AR80" s="15"/>
      <c r="AS80" s="15"/>
    </row>
    <row r="81" spans="1:45" x14ac:dyDescent="0.25">
      <c r="B81" s="47"/>
      <c r="C81" s="17"/>
      <c r="D81" s="17"/>
      <c r="E81" s="48"/>
      <c r="F81" s="49"/>
      <c r="G81" s="48"/>
      <c r="H81" s="48"/>
      <c r="I81" s="49"/>
      <c r="J81" s="48"/>
      <c r="K81" s="48"/>
      <c r="L81" s="48"/>
      <c r="M81" s="48"/>
      <c r="N81" s="49"/>
      <c r="O81" s="50"/>
      <c r="P81" s="50"/>
      <c r="Q81" s="48"/>
      <c r="R81" s="48"/>
      <c r="S81" s="51"/>
      <c r="T81" s="51"/>
      <c r="U81" s="51"/>
      <c r="V81" s="52"/>
      <c r="W81" s="51"/>
      <c r="X81" s="51"/>
      <c r="Y81" s="51"/>
      <c r="Z81" s="51"/>
      <c r="AA81" s="51"/>
      <c r="AB81" s="51"/>
      <c r="AC81" s="51"/>
      <c r="AD81" s="52"/>
      <c r="AE81" s="51"/>
      <c r="AF81" s="52"/>
      <c r="AG81" s="52"/>
      <c r="AH81" s="51"/>
      <c r="AI81" s="51"/>
      <c r="AJ81" s="51"/>
      <c r="AK81" s="51"/>
      <c r="AL81" s="52"/>
      <c r="AM81" s="52"/>
      <c r="AN81" s="51"/>
      <c r="AO81" s="51"/>
      <c r="AP81" s="15"/>
      <c r="AQ81" s="15"/>
      <c r="AR81" s="15"/>
      <c r="AS81" s="15"/>
    </row>
    <row r="82" spans="1:45" x14ac:dyDescent="0.25">
      <c r="B82" s="47"/>
      <c r="C82" s="17"/>
      <c r="D82" s="17"/>
      <c r="E82" s="48"/>
      <c r="F82" s="49"/>
      <c r="G82" s="48"/>
      <c r="H82" s="48"/>
      <c r="I82" s="49"/>
      <c r="J82" s="48"/>
      <c r="K82" s="48"/>
      <c r="L82" s="48"/>
      <c r="M82" s="48"/>
      <c r="N82" s="49"/>
      <c r="O82" s="50"/>
      <c r="P82" s="50"/>
      <c r="Q82" s="48"/>
      <c r="R82" s="48"/>
      <c r="S82" s="51"/>
      <c r="T82" s="51"/>
      <c r="U82" s="51"/>
      <c r="V82" s="52"/>
      <c r="W82" s="51"/>
      <c r="X82" s="51"/>
      <c r="Y82" s="51"/>
      <c r="Z82" s="51"/>
      <c r="AA82" s="51"/>
      <c r="AB82" s="51"/>
      <c r="AC82" s="51"/>
      <c r="AD82" s="52"/>
      <c r="AE82" s="51"/>
      <c r="AF82" s="52"/>
      <c r="AG82" s="52"/>
      <c r="AH82" s="51"/>
      <c r="AI82" s="51"/>
      <c r="AJ82" s="51"/>
      <c r="AK82" s="51"/>
      <c r="AL82" s="52"/>
      <c r="AM82" s="52"/>
      <c r="AN82" s="51"/>
      <c r="AO82" s="51"/>
      <c r="AP82" s="15"/>
      <c r="AQ82" s="15"/>
      <c r="AR82" s="15"/>
      <c r="AS82" s="15"/>
    </row>
    <row r="83" spans="1:45" x14ac:dyDescent="0.25">
      <c r="B83" s="47"/>
      <c r="C83" s="17"/>
      <c r="D83" s="17"/>
      <c r="E83" s="48"/>
      <c r="F83" s="49"/>
      <c r="G83" s="48"/>
      <c r="H83" s="48"/>
      <c r="I83" s="49"/>
      <c r="J83" s="48"/>
      <c r="K83" s="48"/>
      <c r="L83" s="48"/>
      <c r="M83" s="48"/>
      <c r="N83" s="49"/>
      <c r="O83" s="50"/>
      <c r="P83" s="50"/>
      <c r="Q83" s="48"/>
      <c r="R83" s="48"/>
      <c r="S83" s="51"/>
      <c r="T83" s="51"/>
      <c r="U83" s="51"/>
      <c r="V83" s="52"/>
      <c r="W83" s="51"/>
      <c r="X83" s="51"/>
      <c r="Y83" s="51"/>
      <c r="Z83" s="51"/>
      <c r="AA83" s="51"/>
      <c r="AB83" s="51"/>
      <c r="AC83" s="51"/>
      <c r="AD83" s="52"/>
      <c r="AE83" s="51"/>
      <c r="AF83" s="52"/>
      <c r="AG83" s="52"/>
      <c r="AH83" s="51"/>
      <c r="AI83" s="51"/>
      <c r="AJ83" s="51"/>
      <c r="AK83" s="51"/>
      <c r="AL83" s="52"/>
      <c r="AM83" s="52"/>
      <c r="AN83" s="51"/>
      <c r="AO83" s="51"/>
      <c r="AP83" s="15"/>
      <c r="AQ83" s="15"/>
      <c r="AR83" s="15"/>
      <c r="AS83" s="15"/>
    </row>
    <row r="84" spans="1:45" x14ac:dyDescent="0.25">
      <c r="B84" s="47"/>
      <c r="C84" s="17"/>
      <c r="D84" s="17"/>
      <c r="E84" s="48"/>
      <c r="F84" s="49"/>
      <c r="G84" s="48"/>
      <c r="H84" s="48"/>
      <c r="I84" s="49"/>
      <c r="J84" s="48"/>
      <c r="K84" s="48"/>
      <c r="L84" s="48"/>
      <c r="M84" s="48"/>
      <c r="N84" s="49"/>
      <c r="O84" s="50"/>
      <c r="P84" s="50"/>
      <c r="Q84" s="48"/>
      <c r="R84" s="48"/>
      <c r="S84" s="51"/>
      <c r="T84" s="51"/>
      <c r="U84" s="51"/>
      <c r="V84" s="52"/>
      <c r="W84" s="51"/>
      <c r="X84" s="51"/>
      <c r="Y84" s="51"/>
      <c r="Z84" s="51"/>
      <c r="AA84" s="51"/>
      <c r="AB84" s="51"/>
      <c r="AC84" s="51"/>
      <c r="AD84" s="52"/>
      <c r="AE84" s="51"/>
      <c r="AF84" s="52"/>
      <c r="AG84" s="52"/>
      <c r="AH84" s="51"/>
      <c r="AI84" s="51"/>
      <c r="AJ84" s="51"/>
      <c r="AK84" s="51"/>
      <c r="AL84" s="52"/>
      <c r="AM84" s="52"/>
      <c r="AN84" s="51"/>
      <c r="AO84" s="51"/>
      <c r="AP84" s="51"/>
      <c r="AQ84" s="51"/>
      <c r="AR84" s="51"/>
    </row>
    <row r="85" spans="1:45" x14ac:dyDescent="0.25">
      <c r="B85" s="47"/>
      <c r="C85" s="17"/>
      <c r="D85" s="17"/>
      <c r="E85" s="48"/>
      <c r="F85" s="49"/>
      <c r="G85" s="48"/>
      <c r="H85" s="48"/>
      <c r="I85" s="49"/>
      <c r="J85" s="48"/>
      <c r="K85" s="48"/>
      <c r="L85" s="48"/>
      <c r="M85" s="48"/>
      <c r="N85" s="49"/>
      <c r="O85" s="50"/>
      <c r="P85" s="50"/>
      <c r="Q85" s="48"/>
      <c r="R85" s="48"/>
      <c r="S85" s="51"/>
      <c r="T85" s="51"/>
      <c r="U85" s="51"/>
      <c r="V85" s="52"/>
      <c r="W85" s="51"/>
      <c r="X85" s="51"/>
      <c r="Y85" s="51"/>
      <c r="Z85" s="51"/>
      <c r="AA85" s="51"/>
      <c r="AB85" s="51"/>
      <c r="AC85" s="51"/>
      <c r="AD85" s="52"/>
      <c r="AE85" s="51"/>
      <c r="AF85" s="52"/>
      <c r="AG85" s="52"/>
      <c r="AH85" s="51"/>
      <c r="AI85" s="51"/>
      <c r="AJ85" s="51"/>
      <c r="AK85" s="51"/>
      <c r="AL85" s="52"/>
      <c r="AM85" s="52"/>
      <c r="AN85" s="51"/>
      <c r="AO85" s="51"/>
      <c r="AP85" s="51"/>
      <c r="AQ85" s="51"/>
      <c r="AR85" s="51"/>
    </row>
    <row r="86" spans="1:45" x14ac:dyDescent="0.25">
      <c r="A86" s="14"/>
      <c r="B86" s="57"/>
      <c r="C86" s="17"/>
      <c r="D86" s="17"/>
      <c r="E86" s="59"/>
      <c r="F86" s="60"/>
      <c r="G86" s="59"/>
      <c r="H86" s="59"/>
      <c r="I86" s="60"/>
      <c r="J86" s="59"/>
      <c r="K86" s="59"/>
      <c r="L86" s="59"/>
      <c r="M86" s="59"/>
      <c r="N86" s="60"/>
      <c r="O86" s="61"/>
      <c r="P86" s="61"/>
      <c r="Q86" s="59"/>
      <c r="R86" s="59"/>
      <c r="S86" s="62"/>
      <c r="T86" s="62"/>
      <c r="U86" s="62"/>
      <c r="V86" s="63"/>
      <c r="W86" s="62"/>
      <c r="X86" s="62"/>
      <c r="Y86" s="62"/>
      <c r="Z86" s="62"/>
      <c r="AA86" s="62"/>
      <c r="AB86" s="62"/>
      <c r="AC86" s="62"/>
      <c r="AD86" s="63"/>
      <c r="AE86" s="62"/>
      <c r="AF86" s="63"/>
      <c r="AG86" s="63"/>
      <c r="AH86" s="62"/>
      <c r="AI86" s="62"/>
      <c r="AJ86" s="62"/>
      <c r="AK86" s="62"/>
      <c r="AL86" s="63"/>
      <c r="AM86" s="63"/>
      <c r="AN86" s="62"/>
      <c r="AO86" s="62"/>
      <c r="AP86" s="62"/>
      <c r="AQ86" s="62"/>
      <c r="AR86" s="62"/>
      <c r="AS86" s="14"/>
    </row>
    <row r="87" spans="1:45" s="14" customFormat="1" x14ac:dyDescent="0.25">
      <c r="A87" s="1"/>
      <c r="B87" s="47"/>
      <c r="C87" s="58"/>
      <c r="D87" s="58"/>
      <c r="E87" s="48"/>
      <c r="F87" s="49"/>
      <c r="G87" s="48"/>
      <c r="H87" s="48"/>
      <c r="I87" s="49"/>
      <c r="J87" s="48"/>
      <c r="K87" s="48"/>
      <c r="L87" s="48"/>
      <c r="M87" s="48"/>
      <c r="N87" s="49"/>
      <c r="O87" s="50"/>
      <c r="P87" s="50"/>
      <c r="Q87" s="48"/>
      <c r="R87" s="48"/>
      <c r="S87" s="51"/>
      <c r="T87" s="51"/>
      <c r="U87" s="51"/>
      <c r="V87" s="52"/>
      <c r="W87" s="51"/>
      <c r="X87" s="51"/>
      <c r="Y87" s="51"/>
      <c r="Z87" s="51"/>
      <c r="AA87" s="51"/>
      <c r="AB87" s="51"/>
      <c r="AC87" s="51"/>
      <c r="AD87" s="52"/>
      <c r="AE87" s="51"/>
      <c r="AF87" s="52"/>
      <c r="AG87" s="52"/>
      <c r="AH87" s="51"/>
      <c r="AI87" s="51"/>
      <c r="AJ87" s="51"/>
      <c r="AK87" s="51"/>
      <c r="AL87" s="52"/>
      <c r="AM87" s="52"/>
      <c r="AN87" s="51"/>
      <c r="AO87" s="51"/>
      <c r="AP87" s="51"/>
      <c r="AQ87" s="15"/>
      <c r="AR87" s="9"/>
      <c r="AS87" s="15"/>
    </row>
    <row r="88" spans="1:45" x14ac:dyDescent="0.25">
      <c r="B88" s="47"/>
      <c r="C88" s="17"/>
      <c r="D88" s="17"/>
      <c r="E88" s="48"/>
      <c r="F88" s="49"/>
      <c r="G88" s="48"/>
      <c r="H88" s="48"/>
      <c r="I88" s="49"/>
      <c r="J88" s="48"/>
      <c r="K88" s="48"/>
      <c r="L88" s="48"/>
      <c r="M88" s="48"/>
      <c r="N88" s="49"/>
      <c r="O88" s="50"/>
      <c r="P88" s="50"/>
      <c r="Q88" s="48"/>
      <c r="R88" s="48"/>
      <c r="S88" s="51"/>
      <c r="T88" s="51"/>
      <c r="U88" s="51"/>
      <c r="V88" s="52"/>
      <c r="W88" s="51"/>
      <c r="X88" s="51"/>
      <c r="Y88" s="51"/>
      <c r="Z88" s="51"/>
      <c r="AA88" s="51"/>
      <c r="AB88" s="51"/>
      <c r="AC88" s="51"/>
      <c r="AD88" s="52"/>
      <c r="AE88" s="51"/>
      <c r="AF88" s="52"/>
      <c r="AG88" s="52"/>
      <c r="AH88" s="51"/>
      <c r="AI88" s="51"/>
      <c r="AJ88" s="51"/>
      <c r="AK88" s="51"/>
      <c r="AL88" s="52"/>
      <c r="AM88" s="52"/>
      <c r="AN88" s="51"/>
      <c r="AO88" s="51"/>
      <c r="AP88" s="51"/>
      <c r="AQ88" s="15"/>
      <c r="AR88" s="9"/>
      <c r="AS88" s="15"/>
    </row>
    <row r="89" spans="1:45" x14ac:dyDescent="0.25">
      <c r="B89" s="47"/>
      <c r="C89" s="17"/>
      <c r="D89" s="17"/>
      <c r="E89" s="48"/>
      <c r="F89" s="49"/>
      <c r="G89" s="48"/>
      <c r="H89" s="48"/>
      <c r="I89" s="49"/>
      <c r="J89" s="48"/>
      <c r="K89" s="48"/>
      <c r="L89" s="48"/>
      <c r="M89" s="48"/>
      <c r="N89" s="49"/>
      <c r="O89" s="50"/>
      <c r="P89" s="50"/>
      <c r="Q89" s="48"/>
      <c r="R89" s="48"/>
      <c r="S89" s="51"/>
      <c r="T89" s="51"/>
      <c r="U89" s="51"/>
      <c r="V89" s="52"/>
      <c r="W89" s="51"/>
      <c r="X89" s="51"/>
      <c r="Y89" s="51"/>
      <c r="Z89" s="51"/>
      <c r="AA89" s="51"/>
      <c r="AB89" s="51"/>
      <c r="AC89" s="51"/>
      <c r="AD89" s="52"/>
      <c r="AE89" s="51"/>
      <c r="AF89" s="52"/>
      <c r="AG89" s="52"/>
      <c r="AH89" s="51"/>
      <c r="AI89" s="51"/>
      <c r="AJ89" s="51"/>
      <c r="AK89" s="51"/>
      <c r="AL89" s="52"/>
      <c r="AM89" s="52"/>
      <c r="AN89" s="51"/>
      <c r="AO89" s="51"/>
      <c r="AP89" s="51"/>
      <c r="AQ89" s="15"/>
      <c r="AR89" s="9"/>
      <c r="AS89" s="15"/>
    </row>
    <row r="90" spans="1:45" x14ac:dyDescent="0.25">
      <c r="C90" s="17"/>
      <c r="D90" s="17"/>
    </row>
    <row r="91" spans="1:45" x14ac:dyDescent="0.25">
      <c r="A91" s="14"/>
      <c r="B91" s="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4"/>
      <c r="P91" s="16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</row>
    <row r="92" spans="1:45" s="14" customFormat="1" x14ac:dyDescent="0.25">
      <c r="A92" s="1"/>
      <c r="B92" s="47"/>
      <c r="E92" s="48"/>
      <c r="F92" s="49"/>
      <c r="G92" s="48"/>
      <c r="H92" s="48"/>
      <c r="I92" s="49"/>
      <c r="J92" s="48"/>
      <c r="K92" s="48"/>
      <c r="L92" s="48"/>
      <c r="M92" s="48"/>
      <c r="N92" s="49"/>
      <c r="O92" s="50"/>
      <c r="P92" s="50"/>
      <c r="Q92" s="48"/>
      <c r="R92" s="48"/>
      <c r="S92" s="51"/>
      <c r="T92" s="51"/>
      <c r="U92" s="51"/>
      <c r="V92" s="52"/>
      <c r="W92" s="51"/>
      <c r="X92" s="51"/>
      <c r="Y92" s="51"/>
      <c r="Z92" s="51"/>
      <c r="AA92" s="51"/>
      <c r="AB92" s="51"/>
      <c r="AC92" s="51"/>
      <c r="AD92" s="52"/>
      <c r="AE92" s="51"/>
      <c r="AF92" s="52"/>
      <c r="AG92" s="52"/>
      <c r="AH92" s="51"/>
      <c r="AI92" s="51"/>
      <c r="AJ92" s="51"/>
      <c r="AK92" s="51"/>
      <c r="AL92" s="52"/>
      <c r="AM92" s="52"/>
      <c r="AN92" s="51"/>
      <c r="AO92" s="51"/>
      <c r="AP92" s="51"/>
      <c r="AQ92" s="9"/>
      <c r="AR92" s="9"/>
      <c r="AS92" s="15"/>
    </row>
    <row r="93" spans="1:45" x14ac:dyDescent="0.25">
      <c r="B93" s="18"/>
      <c r="C93" s="17"/>
      <c r="D93" s="17"/>
      <c r="E93" s="48"/>
      <c r="F93" s="49"/>
      <c r="G93" s="48"/>
      <c r="H93" s="48"/>
      <c r="I93" s="49"/>
      <c r="J93" s="48"/>
      <c r="K93" s="48"/>
      <c r="L93" s="48"/>
      <c r="M93" s="48"/>
      <c r="N93" s="49"/>
      <c r="O93" s="50"/>
      <c r="P93" s="50"/>
      <c r="Q93" s="48"/>
      <c r="R93" s="48"/>
      <c r="S93" s="51"/>
      <c r="T93" s="51"/>
      <c r="U93" s="51"/>
      <c r="V93" s="52"/>
      <c r="W93" s="51"/>
      <c r="X93" s="51"/>
      <c r="Y93" s="51"/>
      <c r="Z93" s="51"/>
      <c r="AA93" s="51"/>
      <c r="AB93" s="51"/>
      <c r="AC93" s="51"/>
      <c r="AD93" s="52"/>
      <c r="AE93" s="51"/>
      <c r="AF93" s="52"/>
      <c r="AG93" s="52"/>
      <c r="AH93" s="51"/>
      <c r="AI93" s="51"/>
      <c r="AJ93" s="51"/>
      <c r="AK93" s="51"/>
      <c r="AL93" s="52"/>
      <c r="AM93" s="52"/>
      <c r="AN93" s="51"/>
      <c r="AO93" s="51"/>
      <c r="AP93" s="51"/>
      <c r="AQ93" s="9"/>
      <c r="AR93" s="9"/>
      <c r="AS93" s="15"/>
    </row>
    <row r="94" spans="1:45" x14ac:dyDescent="0.25">
      <c r="B94" s="18"/>
      <c r="C94" s="17"/>
      <c r="D94" s="17"/>
      <c r="E94" s="48"/>
      <c r="F94" s="49"/>
      <c r="G94" s="48"/>
      <c r="H94" s="48"/>
      <c r="I94" s="49"/>
      <c r="J94" s="48"/>
      <c r="K94" s="48"/>
      <c r="L94" s="48"/>
      <c r="M94" s="48"/>
      <c r="N94" s="49"/>
      <c r="O94" s="50"/>
      <c r="P94" s="50"/>
      <c r="Q94" s="48"/>
      <c r="R94" s="48"/>
      <c r="S94" s="51"/>
      <c r="T94" s="51"/>
      <c r="U94" s="51"/>
      <c r="V94" s="52"/>
      <c r="W94" s="51"/>
      <c r="X94" s="51"/>
      <c r="Y94" s="51"/>
      <c r="Z94" s="51"/>
      <c r="AA94" s="51"/>
      <c r="AB94" s="51"/>
      <c r="AC94" s="51"/>
      <c r="AD94" s="52"/>
      <c r="AE94" s="51"/>
      <c r="AF94" s="52"/>
      <c r="AG94" s="52"/>
      <c r="AH94" s="51"/>
      <c r="AI94" s="51"/>
      <c r="AJ94" s="51"/>
      <c r="AK94" s="51"/>
      <c r="AL94" s="52"/>
      <c r="AM94" s="52"/>
      <c r="AN94" s="51"/>
      <c r="AO94" s="51"/>
      <c r="AP94" s="51"/>
      <c r="AQ94" s="9"/>
      <c r="AR94" s="9"/>
      <c r="AS94" s="15"/>
    </row>
    <row r="95" spans="1:45" x14ac:dyDescent="0.25">
      <c r="C95" s="17"/>
      <c r="D95" s="17"/>
    </row>
    <row r="96" spans="1:45" x14ac:dyDescent="0.25">
      <c r="A96" s="64"/>
      <c r="B96" s="47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</row>
    <row r="97" spans="1:45" s="64" customFormat="1" x14ac:dyDescent="0.25">
      <c r="B97" s="18"/>
      <c r="C97" s="3"/>
      <c r="D97" s="3"/>
    </row>
    <row r="98" spans="1:45" s="64" customFormat="1" x14ac:dyDescent="0.25">
      <c r="B98" s="18"/>
      <c r="C98" s="3"/>
      <c r="D98" s="3"/>
    </row>
    <row r="99" spans="1:45" s="64" customFormat="1" x14ac:dyDescent="0.25">
      <c r="B99" s="18"/>
      <c r="C99" s="3"/>
      <c r="D99" s="3"/>
    </row>
    <row r="100" spans="1:45" s="64" customFormat="1" x14ac:dyDescent="0.25">
      <c r="A100" s="1"/>
      <c r="B100" s="1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</sheetData>
  <mergeCells count="6">
    <mergeCell ref="C2:C3"/>
    <mergeCell ref="B2:B3"/>
    <mergeCell ref="A2:A3"/>
    <mergeCell ref="A4:A60"/>
    <mergeCell ref="A1:AG1"/>
    <mergeCell ref="D2:D3"/>
  </mergeCells>
  <pageMargins left="0.79" right="0.79" top="0.98" bottom="0.98" header="0.51" footer="0.5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1. MIP-3H</vt:lpstr>
      <vt:lpstr>Appendix 2. WV-6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Hupp</dc:creator>
  <cp:lastModifiedBy>Brittany Hupp</cp:lastModifiedBy>
  <dcterms:created xsi:type="dcterms:W3CDTF">2018-01-04T00:43:48Z</dcterms:created>
  <dcterms:modified xsi:type="dcterms:W3CDTF">2018-06-15T16:26:33Z</dcterms:modified>
</cp:coreProperties>
</file>