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4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<sst xmlns="http://schemas.openxmlformats.org/spreadsheetml/2006/main" count="99" uniqueCount="77">
  <si>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ZIRCON</t>
  </si>
  <si>
    <t>SPHENE</t>
  </si>
  <si>
    <t>APATITE</t>
  </si>
  <si>
    <t>MONAZITE</t>
  </si>
  <si>
    <t>XENOTIME</t>
  </si>
  <si>
    <t>GARNET</t>
  </si>
  <si>
    <t>Mean</t>
  </si>
  <si>
    <t>Std. Dev.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</si>
  <si>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</si>
  <si>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</si>
  <si>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</si>
  <si>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</si>
  <si>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</si>
  <si>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</si>
  <si>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</si>
  <si>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</si>
  <si>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</si>
  <si>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</si>
  <si>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</si>
  <si>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</si>
  <si>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</si>
  <si>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</si>
  <si>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Sum REE</t>
  </si>
  <si>
    <t>La%</t>
  </si>
  <si>
    <t>Ce%</t>
  </si>
  <si>
    <t>Pr%</t>
  </si>
  <si>
    <t>Nd%</t>
  </si>
  <si>
    <t>Sm%</t>
  </si>
  <si>
    <t>Eu%</t>
  </si>
  <si>
    <t>Gd%</t>
  </si>
  <si>
    <t>Tb%</t>
  </si>
  <si>
    <t>Dy%</t>
  </si>
  <si>
    <t>Ho%</t>
  </si>
  <si>
    <t>Er%</t>
  </si>
  <si>
    <t>Tm%</t>
  </si>
  <si>
    <t>Yb%</t>
  </si>
  <si>
    <t>Lu%</t>
  </si>
  <si>
    <t>ALLANITE</t>
  </si>
  <si>
    <t>HORNBLENDE</t>
  </si>
  <si>
    <t>PLAGIOCLASE</t>
  </si>
  <si>
    <t>K-FELDSPAR</t>
  </si>
  <si>
    <t>RHABDOPHANE</t>
  </si>
  <si>
    <t>REE in ppm</t>
  </si>
  <si>
    <t>Mean 115</t>
  </si>
  <si>
    <t>Mean 19</t>
  </si>
  <si>
    <t>Mean 12</t>
  </si>
  <si>
    <t>Mean 6</t>
  </si>
  <si>
    <t>Mean 44</t>
  </si>
  <si>
    <t>Mean 18</t>
  </si>
  <si>
    <t>Mean 25</t>
  </si>
  <si>
    <t>Mean 13</t>
  </si>
  <si>
    <t>Mean 10</t>
  </si>
  <si>
    <t>Std.Dev.</t>
  </si>
  <si>
    <t>Sum LREE</t>
  </si>
  <si>
    <t>0.01% of REE</t>
  </si>
  <si>
    <t>0.1% REE</t>
  </si>
  <si>
    <t>REE %</t>
  </si>
  <si>
    <t>Data Sources:</t>
  </si>
  <si>
    <t>Summary Data For:</t>
  </si>
  <si>
    <t>Sphene: Storkey et al., 2005; Bea, 1996.</t>
  </si>
  <si>
    <t>Muscovite: Total REE= 0.08-1.88 ppm, Bea (1996); &lt;5 ppm, Pyle et al. (2001)</t>
  </si>
  <si>
    <t>Apatite, Bea, 1996.</t>
  </si>
  <si>
    <t>Biotite: Total REE = 0.03-1.75 ppm, Bea (1996), 4 ppm, Gromet and Silver (1983), &lt;5 ppm, Pyle et al. (2001)</t>
  </si>
  <si>
    <t>Monazite, Bea, 1996, Uher et al., 2009; Krenn et al., 2009.</t>
  </si>
  <si>
    <t>Tourmaline: Total REE = 0.7-25 ppm, Bea (1996)</t>
  </si>
  <si>
    <t>Clays (Illite-Smectite, Kaolinite): Total REE = 1.2-~100 ppm, Zwingmann et al.(1999), Uysal and Golding (2003), Honty et al. (2008).</t>
  </si>
  <si>
    <t>Garnet, Bea, 1996; Pyle et al., 2001.</t>
  </si>
  <si>
    <t>Hornblende, Bea, 1996; Storkey et al., 2005.</t>
  </si>
  <si>
    <t>Plagioclase, Bea, 1996; Storkey et al., 2005; Pyle et al., 2001.</t>
  </si>
  <si>
    <t>K-feldspar, Bea, 1996</t>
  </si>
  <si>
    <t>Rhabdophane, Bowles and Morgan, 1984; Nagy et al., 2002.</t>
  </si>
  <si>
    <t>% LREE</t>
  </si>
  <si>
    <t>Sum %LREE</t>
  </si>
  <si>
    <t>Table 5, Rare Earth Minerals, Summary Data</t>
  </si>
  <si>
    <t>Zircon, Poller et al., 2001; Hoskin and Ireland, 2000.</t>
  </si>
  <si>
    <t>Xenotime, Bea, 1996; Uher et al., 2009; Förstner, 1998.</t>
  </si>
  <si>
    <t>Allanite, Uher et al., 2009; Spurgin et al., 2009; Hoshino et al., 2006; Gonzalez del Tanago, 1997.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</si>
</sst>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trike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15" applyAlignment="1">
      <alignment/>
    </xf>
    <xf numFmtId="0" fontId="0" fillId="0" borderId="0" xfId="15" applyAlignment="1">
      <alignment/>
    </xf>
    <xf numFmtId="0" fontId="0" fillId="0" borderId="0" xfId="15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0"/>
  <sheetViews>
    <sheetView tabSelected="1" workbookViewId="0" topLeftCell="A37">
      <selection activeCell="B54" sqref="B54"/>
    </sheetView>
  </sheetViews>
  <sheetFormatPr defaultColWidth="9.140625" defaultRowHeight="12.75"/>
  <cols>
    <col min="2" max="2" width="12.7109375" style="0" customWidth="1"/>
    <col min="9" max="9" width="10.140625" style="0" customWidth="1"/>
    <col min="157" max="162" width="10.140625" style="0" customWidth="1"/>
    <col min="196" max="196" width="10.140625" style="0" customWidth="1"/>
  </cols>
  <sheetData>
    <row r="2" ht="12.75">
      <c r="A2" t="s">
        <v>73</v>
      </c>
    </row>
    <row r="4" spans="3:23" ht="12.75">
      <c r="C4" t="s">
        <v>0</v>
      </c>
      <c r="E4" t="s">
        <v>1</v>
      </c>
      <c r="G4" t="s">
        <v>2</v>
      </c>
      <c r="I4" t="s">
        <v>3</v>
      </c>
      <c r="K4" t="s">
        <v>4</v>
      </c>
      <c r="M4" t="s">
        <v>5</v>
      </c>
      <c r="O4" t="s">
        <v>37</v>
      </c>
      <c r="Q4" t="s">
        <v>38</v>
      </c>
      <c r="S4" t="s">
        <v>39</v>
      </c>
      <c r="U4" t="s">
        <v>40</v>
      </c>
      <c r="W4" t="s">
        <v>41</v>
      </c>
    </row>
    <row r="7" spans="2:24" ht="12.75">
      <c r="B7" t="s">
        <v>42</v>
      </c>
      <c r="C7" t="s">
        <v>43</v>
      </c>
      <c r="D7" t="s">
        <v>7</v>
      </c>
      <c r="E7" t="s">
        <v>44</v>
      </c>
      <c r="F7" t="s">
        <v>7</v>
      </c>
      <c r="G7" t="s">
        <v>45</v>
      </c>
      <c r="H7" t="s">
        <v>7</v>
      </c>
      <c r="I7" t="s">
        <v>46</v>
      </c>
      <c r="J7" t="s">
        <v>7</v>
      </c>
      <c r="K7" t="s">
        <v>47</v>
      </c>
      <c r="L7" t="s">
        <v>7</v>
      </c>
      <c r="M7" t="s">
        <v>48</v>
      </c>
      <c r="N7" t="s">
        <v>7</v>
      </c>
      <c r="O7" t="s">
        <v>49</v>
      </c>
      <c r="P7" t="s">
        <v>7</v>
      </c>
      <c r="Q7" t="s">
        <v>50</v>
      </c>
      <c r="R7" t="s">
        <v>7</v>
      </c>
      <c r="S7" t="s">
        <v>50</v>
      </c>
      <c r="T7" t="s">
        <v>7</v>
      </c>
      <c r="U7" t="s">
        <v>46</v>
      </c>
      <c r="V7" t="s">
        <v>7</v>
      </c>
      <c r="W7" t="s">
        <v>51</v>
      </c>
      <c r="X7" t="s">
        <v>52</v>
      </c>
    </row>
    <row r="8" spans="2:24" ht="12.75">
      <c r="B8" t="s">
        <v>8</v>
      </c>
      <c r="C8" s="1">
        <v>0.2970087719298247</v>
      </c>
      <c r="D8" s="1">
        <v>0.5904322011320009</v>
      </c>
      <c r="E8" s="4">
        <v>1314.1052631578948</v>
      </c>
      <c r="F8" s="4">
        <v>1023.134497241679</v>
      </c>
      <c r="G8" s="1">
        <v>920.875</v>
      </c>
      <c r="H8" s="1">
        <v>1082.2583726672358</v>
      </c>
      <c r="I8" s="1">
        <v>96029.16666666667</v>
      </c>
      <c r="J8" s="1">
        <v>13593.596438723982</v>
      </c>
      <c r="K8">
        <v>237.54</v>
      </c>
      <c r="L8">
        <v>112.47</v>
      </c>
      <c r="M8" s="1">
        <v>0.2</v>
      </c>
      <c r="N8" s="1">
        <v>0.44</v>
      </c>
      <c r="O8">
        <v>42216.8</v>
      </c>
      <c r="P8">
        <v>14571.9</v>
      </c>
      <c r="Q8">
        <v>6.9</v>
      </c>
      <c r="R8">
        <v>7</v>
      </c>
      <c r="S8">
        <v>5.3</v>
      </c>
      <c r="T8">
        <v>9.3</v>
      </c>
      <c r="U8">
        <v>2.75</v>
      </c>
      <c r="V8">
        <v>3.52</v>
      </c>
      <c r="W8">
        <v>92466.8</v>
      </c>
      <c r="X8">
        <v>14666.6</v>
      </c>
    </row>
    <row r="9" spans="2:24" ht="12.75">
      <c r="B9" t="s">
        <v>9</v>
      </c>
      <c r="C9" s="1">
        <v>19.160956521739127</v>
      </c>
      <c r="D9" s="1">
        <v>17.394004662972264</v>
      </c>
      <c r="E9" s="1">
        <v>3693.6315789473683</v>
      </c>
      <c r="F9" s="1">
        <v>2739.236374776282</v>
      </c>
      <c r="G9" s="1">
        <v>2124.8</v>
      </c>
      <c r="H9" s="1">
        <v>2067.0756331913294</v>
      </c>
      <c r="I9" s="1">
        <v>233093.66666666666</v>
      </c>
      <c r="J9" s="1">
        <v>21748.00431201797</v>
      </c>
      <c r="K9">
        <v>927.44</v>
      </c>
      <c r="L9">
        <v>703</v>
      </c>
      <c r="M9" s="1">
        <v>0.49</v>
      </c>
      <c r="N9" s="1">
        <v>1.21</v>
      </c>
      <c r="O9">
        <v>79910.5</v>
      </c>
      <c r="P9">
        <v>19595.5</v>
      </c>
      <c r="Q9">
        <v>23.4</v>
      </c>
      <c r="R9">
        <v>20.4</v>
      </c>
      <c r="S9">
        <v>9.1</v>
      </c>
      <c r="T9">
        <v>19.6</v>
      </c>
      <c r="U9">
        <v>4.94</v>
      </c>
      <c r="V9">
        <v>7.13</v>
      </c>
      <c r="W9">
        <v>152456.1</v>
      </c>
      <c r="X9">
        <v>40308.2</v>
      </c>
    </row>
    <row r="10" spans="2:24" ht="12.75">
      <c r="B10" t="s">
        <v>10</v>
      </c>
      <c r="C10" s="1">
        <v>0.3459999999999999</v>
      </c>
      <c r="D10" s="1">
        <v>0.5077412164253982</v>
      </c>
      <c r="E10" s="1">
        <v>669.7894736842105</v>
      </c>
      <c r="F10" s="1">
        <v>543.3498997638696</v>
      </c>
      <c r="G10" s="1">
        <v>279.60833333333335</v>
      </c>
      <c r="H10" s="1">
        <v>190.88510705977623</v>
      </c>
      <c r="I10" s="1">
        <v>31051.333333333332</v>
      </c>
      <c r="J10" s="1">
        <v>3268.99682199634</v>
      </c>
      <c r="K10">
        <v>473.76</v>
      </c>
      <c r="L10">
        <v>392.34</v>
      </c>
      <c r="M10" s="1">
        <v>0.08</v>
      </c>
      <c r="N10" s="1">
        <v>0.17</v>
      </c>
      <c r="O10">
        <v>10618.5</v>
      </c>
      <c r="P10">
        <v>4257.4</v>
      </c>
      <c r="Q10">
        <v>3.9</v>
      </c>
      <c r="R10">
        <v>3.2</v>
      </c>
      <c r="S10">
        <v>1.1</v>
      </c>
      <c r="T10">
        <v>2.3</v>
      </c>
      <c r="U10">
        <v>0.56</v>
      </c>
      <c r="V10">
        <v>0.83</v>
      </c>
      <c r="W10">
        <v>14934.9</v>
      </c>
      <c r="X10">
        <v>5692</v>
      </c>
    </row>
    <row r="11" spans="2:24" ht="12.75">
      <c r="B11" t="s">
        <v>11</v>
      </c>
      <c r="C11" s="1">
        <v>3.4778571428571436</v>
      </c>
      <c r="D11" s="1">
        <v>4.190991705979842</v>
      </c>
      <c r="E11" s="1">
        <v>2800.4210526315787</v>
      </c>
      <c r="F11" s="1">
        <v>2333.629504617206</v>
      </c>
      <c r="G11" s="1">
        <v>1060.75</v>
      </c>
      <c r="H11" s="1">
        <v>556.4069441514906</v>
      </c>
      <c r="I11" s="1">
        <v>117899.83333333333</v>
      </c>
      <c r="J11" s="1">
        <v>17943.90377831855</v>
      </c>
      <c r="K11">
        <v>3477.83</v>
      </c>
      <c r="L11">
        <v>2234.27</v>
      </c>
      <c r="M11" s="1">
        <v>0.67</v>
      </c>
      <c r="N11" s="1">
        <v>1</v>
      </c>
      <c r="O11">
        <v>26453.9</v>
      </c>
      <c r="P11">
        <v>17799.9</v>
      </c>
      <c r="Q11">
        <v>18</v>
      </c>
      <c r="R11">
        <v>12.3</v>
      </c>
      <c r="S11">
        <v>3.5</v>
      </c>
      <c r="T11">
        <v>7.4</v>
      </c>
      <c r="U11">
        <v>1.57</v>
      </c>
      <c r="V11">
        <v>2.25</v>
      </c>
      <c r="W11">
        <v>110450.2</v>
      </c>
      <c r="X11">
        <v>41820.1</v>
      </c>
    </row>
    <row r="12" spans="2:24" ht="12.75">
      <c r="B12" t="s">
        <v>12</v>
      </c>
      <c r="C12" s="1">
        <v>6.480434782608696</v>
      </c>
      <c r="D12" s="1">
        <v>5.615329699763949</v>
      </c>
      <c r="E12" s="1">
        <v>732.6315789473684</v>
      </c>
      <c r="F12" s="1">
        <v>697.9651786312247</v>
      </c>
      <c r="G12" s="1">
        <v>314.9166666666667</v>
      </c>
      <c r="H12" s="1">
        <v>170.64166076573707</v>
      </c>
      <c r="I12" s="1">
        <v>27086.666666666668</v>
      </c>
      <c r="J12" s="1">
        <v>6524.612010601767</v>
      </c>
      <c r="K12">
        <v>4883.75</v>
      </c>
      <c r="L12">
        <v>3091.08</v>
      </c>
      <c r="M12" s="1">
        <v>2.34</v>
      </c>
      <c r="N12" s="1">
        <v>2.39</v>
      </c>
      <c r="O12">
        <v>6594.9</v>
      </c>
      <c r="P12">
        <v>6559.2</v>
      </c>
      <c r="Q12">
        <v>5.3</v>
      </c>
      <c r="R12">
        <v>3.4</v>
      </c>
      <c r="S12">
        <v>0.5</v>
      </c>
      <c r="T12">
        <v>0.6</v>
      </c>
      <c r="U12">
        <v>0.19</v>
      </c>
      <c r="V12">
        <v>0.19</v>
      </c>
      <c r="W12">
        <v>21195.3</v>
      </c>
      <c r="X12">
        <v>5649.1</v>
      </c>
    </row>
    <row r="13" spans="2:24" ht="12.75">
      <c r="B13" t="s">
        <v>13</v>
      </c>
      <c r="C13" s="1">
        <v>1.2432142857142858</v>
      </c>
      <c r="D13" s="1">
        <v>1.6691562316063178</v>
      </c>
      <c r="E13" s="1">
        <v>152.79473684210527</v>
      </c>
      <c r="F13" s="1">
        <v>102.64848794581596</v>
      </c>
      <c r="G13" s="1">
        <v>33.745</v>
      </c>
      <c r="H13" s="1">
        <v>26.146475702600274</v>
      </c>
      <c r="I13" s="1">
        <v>2571.8333333333335</v>
      </c>
      <c r="J13" s="1">
        <v>1957.3645901795837</v>
      </c>
      <c r="K13">
        <v>3742.27</v>
      </c>
      <c r="L13">
        <v>3793.51</v>
      </c>
      <c r="M13" s="1">
        <v>0.34</v>
      </c>
      <c r="N13" s="1">
        <v>0.37</v>
      </c>
      <c r="O13">
        <v>1120.9</v>
      </c>
      <c r="P13">
        <v>1037.9</v>
      </c>
      <c r="Q13">
        <v>1.4</v>
      </c>
      <c r="R13">
        <v>0.9</v>
      </c>
      <c r="S13">
        <v>0.5</v>
      </c>
      <c r="T13">
        <v>0.5</v>
      </c>
      <c r="U13">
        <v>0.6</v>
      </c>
      <c r="V13">
        <v>0.57</v>
      </c>
      <c r="W13">
        <v>8100.6</v>
      </c>
      <c r="X13">
        <v>5348.6</v>
      </c>
    </row>
    <row r="14" spans="2:24" ht="12.75">
      <c r="B14" t="s">
        <v>14</v>
      </c>
      <c r="C14" s="1">
        <v>34.18347826086956</v>
      </c>
      <c r="D14" s="1">
        <v>28.531382966632687</v>
      </c>
      <c r="E14" s="1">
        <v>599.8947368421053</v>
      </c>
      <c r="F14" s="1">
        <v>489.213643431648</v>
      </c>
      <c r="G14" s="1">
        <v>383.1666666666667</v>
      </c>
      <c r="H14" s="1">
        <v>211.43235062045</v>
      </c>
      <c r="I14" s="1">
        <v>19407.5</v>
      </c>
      <c r="J14" s="1">
        <v>12840.523571230782</v>
      </c>
      <c r="K14">
        <v>30156.99</v>
      </c>
      <c r="L14">
        <v>9695.02</v>
      </c>
      <c r="M14" s="1">
        <v>10.12</v>
      </c>
      <c r="N14" s="1">
        <v>12.37</v>
      </c>
      <c r="O14">
        <v>4420.2</v>
      </c>
      <c r="P14">
        <v>5340.6</v>
      </c>
      <c r="Q14">
        <v>5.5</v>
      </c>
      <c r="R14">
        <v>2.7</v>
      </c>
      <c r="S14">
        <v>0.34</v>
      </c>
      <c r="T14">
        <v>0.31</v>
      </c>
      <c r="U14">
        <v>0.15</v>
      </c>
      <c r="V14">
        <v>0.09</v>
      </c>
      <c r="W14">
        <v>21603.2</v>
      </c>
      <c r="X14">
        <v>6678.6</v>
      </c>
    </row>
    <row r="15" spans="2:24" ht="12.75">
      <c r="B15" t="s">
        <v>15</v>
      </c>
      <c r="C15" s="1">
        <v>13.36111111111111</v>
      </c>
      <c r="D15" s="1">
        <v>11.62066194115538</v>
      </c>
      <c r="E15" s="1">
        <v>87.47368421052632</v>
      </c>
      <c r="F15" s="1">
        <v>68.95668237612166</v>
      </c>
      <c r="G15" s="1">
        <v>65.14166666666667</v>
      </c>
      <c r="H15" s="1">
        <v>37.99597475025773</v>
      </c>
      <c r="I15" s="1">
        <v>459</v>
      </c>
      <c r="J15" s="1">
        <v>375.76765871124854</v>
      </c>
      <c r="K15">
        <v>7199.3</v>
      </c>
      <c r="L15">
        <v>1988.89</v>
      </c>
      <c r="M15" s="1">
        <v>4.28</v>
      </c>
      <c r="N15" s="1">
        <v>6.61</v>
      </c>
      <c r="O15">
        <v>636.7</v>
      </c>
      <c r="P15">
        <v>357.4</v>
      </c>
      <c r="Q15">
        <v>0.9</v>
      </c>
      <c r="R15">
        <v>0.4</v>
      </c>
      <c r="S15">
        <v>0.05</v>
      </c>
      <c r="T15">
        <v>0.05</v>
      </c>
      <c r="U15">
        <v>0.02</v>
      </c>
      <c r="V15">
        <v>0.01</v>
      </c>
      <c r="W15">
        <v>2102.5</v>
      </c>
      <c r="X15">
        <v>762.2</v>
      </c>
    </row>
    <row r="16" spans="2:24" ht="12.75">
      <c r="B16" t="s">
        <v>16</v>
      </c>
      <c r="C16" s="1">
        <v>178.2086956521739</v>
      </c>
      <c r="D16" s="1">
        <v>165.9969353123162</v>
      </c>
      <c r="E16" s="1">
        <v>471.4736842105263</v>
      </c>
      <c r="F16" s="1">
        <v>325.45294241799667</v>
      </c>
      <c r="G16" s="1">
        <v>352.1666666666667</v>
      </c>
      <c r="H16" s="1">
        <v>209.6245983233414</v>
      </c>
      <c r="I16" s="1">
        <v>2105</v>
      </c>
      <c r="J16" s="1">
        <v>1109.0685280901266</v>
      </c>
      <c r="K16">
        <v>49827.14</v>
      </c>
      <c r="L16">
        <v>10860.77</v>
      </c>
      <c r="M16" s="1">
        <v>58.95</v>
      </c>
      <c r="N16" s="1">
        <v>83.9</v>
      </c>
      <c r="O16">
        <v>5182.5</v>
      </c>
      <c r="P16">
        <v>3706.9</v>
      </c>
      <c r="Q16">
        <v>5.4</v>
      </c>
      <c r="R16">
        <v>2.9</v>
      </c>
      <c r="S16">
        <v>0.24</v>
      </c>
      <c r="T16">
        <v>0.3</v>
      </c>
      <c r="U16">
        <v>0.11</v>
      </c>
      <c r="V16">
        <v>0.05</v>
      </c>
      <c r="W16">
        <v>7334.2</v>
      </c>
      <c r="X16">
        <v>4896.8</v>
      </c>
    </row>
    <row r="17" spans="2:24" ht="12.75">
      <c r="B17" t="s">
        <v>17</v>
      </c>
      <c r="C17" s="1">
        <v>67.05555555555556</v>
      </c>
      <c r="D17" s="1">
        <v>58.62164202391679</v>
      </c>
      <c r="E17" s="1">
        <v>87.34736842105262</v>
      </c>
      <c r="F17" s="1">
        <v>55.45677661045726</v>
      </c>
      <c r="G17" s="1">
        <v>67.30833333333334</v>
      </c>
      <c r="H17" s="1">
        <v>37.86032352241886</v>
      </c>
      <c r="I17" s="1">
        <v>847.3333333333334</v>
      </c>
      <c r="J17" s="1">
        <v>613.1828619769328</v>
      </c>
      <c r="K17">
        <v>10754.3</v>
      </c>
      <c r="L17">
        <v>2374.45</v>
      </c>
      <c r="M17" s="1">
        <v>18.01</v>
      </c>
      <c r="N17" s="1">
        <v>29.4</v>
      </c>
      <c r="O17">
        <v>784.8</v>
      </c>
      <c r="P17">
        <v>613.5</v>
      </c>
      <c r="Q17">
        <v>1.1</v>
      </c>
      <c r="R17">
        <v>0.6</v>
      </c>
      <c r="S17">
        <v>0.04</v>
      </c>
      <c r="T17">
        <v>0.05</v>
      </c>
      <c r="U17">
        <v>0.02</v>
      </c>
      <c r="V17">
        <v>0.01</v>
      </c>
      <c r="W17">
        <v>3662.4</v>
      </c>
      <c r="X17">
        <v>174.4</v>
      </c>
    </row>
    <row r="18" spans="2:24" ht="12.75">
      <c r="B18" t="s">
        <v>18</v>
      </c>
      <c r="C18" s="1">
        <v>311.5826086956522</v>
      </c>
      <c r="D18" s="1">
        <v>259.3660492887022</v>
      </c>
      <c r="E18" s="1">
        <v>239.86315789473682</v>
      </c>
      <c r="F18" s="1">
        <v>143.8604302075501</v>
      </c>
      <c r="G18" s="1">
        <v>179.425</v>
      </c>
      <c r="H18" s="1">
        <v>104.45878872391093</v>
      </c>
      <c r="I18" s="1">
        <v>855.3333333333334</v>
      </c>
      <c r="J18" s="1">
        <v>533.7207967550906</v>
      </c>
      <c r="K18">
        <v>37635.3</v>
      </c>
      <c r="L18">
        <v>12681.53</v>
      </c>
      <c r="M18" s="1">
        <v>76.96</v>
      </c>
      <c r="N18" s="1">
        <v>122.94</v>
      </c>
      <c r="O18">
        <v>1206.8</v>
      </c>
      <c r="P18">
        <v>800.3</v>
      </c>
      <c r="Q18">
        <v>3.2</v>
      </c>
      <c r="R18">
        <v>2</v>
      </c>
      <c r="S18">
        <v>0.11</v>
      </c>
      <c r="T18">
        <v>0.09</v>
      </c>
      <c r="U18">
        <v>0.05</v>
      </c>
      <c r="V18">
        <v>0.02</v>
      </c>
      <c r="W18">
        <v>5369.4</v>
      </c>
      <c r="X18">
        <v>3714.6</v>
      </c>
    </row>
    <row r="19" spans="2:24" ht="12.75">
      <c r="B19" t="s">
        <v>19</v>
      </c>
      <c r="C19" s="1">
        <v>67.45370370370371</v>
      </c>
      <c r="D19" s="1">
        <v>54.15348288434273</v>
      </c>
      <c r="E19" s="1">
        <v>33.92052631578947</v>
      </c>
      <c r="F19" s="1">
        <v>19.576146191806796</v>
      </c>
      <c r="G19" s="1">
        <v>25.70916666666666</v>
      </c>
      <c r="H19" s="1">
        <v>15.81100063159263</v>
      </c>
      <c r="I19" s="1">
        <v>841.3333333333334</v>
      </c>
      <c r="J19" s="1">
        <v>1226.537493198729</v>
      </c>
      <c r="K19">
        <v>6611.96</v>
      </c>
      <c r="L19">
        <v>3381.86</v>
      </c>
      <c r="M19" s="1">
        <v>8.34</v>
      </c>
      <c r="N19" s="1">
        <v>12.25</v>
      </c>
      <c r="O19">
        <v>1357.2</v>
      </c>
      <c r="P19">
        <v>817.9</v>
      </c>
      <c r="Q19">
        <v>0.45</v>
      </c>
      <c r="R19">
        <v>0.31</v>
      </c>
      <c r="S19">
        <v>0.01</v>
      </c>
      <c r="T19">
        <v>0.01</v>
      </c>
      <c r="U19">
        <v>0.01</v>
      </c>
      <c r="V19">
        <v>0.01</v>
      </c>
      <c r="W19">
        <v>4071.5</v>
      </c>
      <c r="X19">
        <v>394</v>
      </c>
    </row>
    <row r="20" spans="2:24" ht="12.75">
      <c r="B20" t="s">
        <v>20</v>
      </c>
      <c r="C20" s="1">
        <v>627.9391304347826</v>
      </c>
      <c r="D20" s="1">
        <v>475.94483215118305</v>
      </c>
      <c r="E20" s="1">
        <v>212.70526315789473</v>
      </c>
      <c r="F20" s="1">
        <v>117.9329223873702</v>
      </c>
      <c r="G20" s="1">
        <v>150.61666666666667</v>
      </c>
      <c r="H20" s="1">
        <v>96.30835748896472</v>
      </c>
      <c r="I20" s="1">
        <v>130.5</v>
      </c>
      <c r="J20" s="1">
        <v>177.98010188407767</v>
      </c>
      <c r="K20">
        <v>46576.53</v>
      </c>
      <c r="L20">
        <v>31493.69</v>
      </c>
      <c r="M20" s="1">
        <v>120.38</v>
      </c>
      <c r="N20" s="1">
        <v>235.45</v>
      </c>
      <c r="O20">
        <v>761.1</v>
      </c>
      <c r="P20">
        <v>552.3</v>
      </c>
      <c r="Q20">
        <v>2.8</v>
      </c>
      <c r="R20">
        <v>2</v>
      </c>
      <c r="S20">
        <v>0.1</v>
      </c>
      <c r="T20">
        <v>0.08</v>
      </c>
      <c r="U20">
        <v>0.04</v>
      </c>
      <c r="V20">
        <v>0.02</v>
      </c>
      <c r="W20">
        <v>5093.6</v>
      </c>
      <c r="X20">
        <v>1580.8</v>
      </c>
    </row>
    <row r="21" spans="2:22" ht="12.75">
      <c r="B21" t="s">
        <v>21</v>
      </c>
      <c r="C21" s="1">
        <v>138.24347826086955</v>
      </c>
      <c r="D21" s="1">
        <v>185.6563253786929</v>
      </c>
      <c r="E21" s="1">
        <v>26.2</v>
      </c>
      <c r="F21" s="1">
        <v>13.415623256801046</v>
      </c>
      <c r="G21" s="1">
        <v>20.4375</v>
      </c>
      <c r="H21" s="1">
        <v>13.527823873409943</v>
      </c>
      <c r="I21" s="1">
        <v>5.283333333333333</v>
      </c>
      <c r="J21" s="1">
        <v>1.3716373022373265</v>
      </c>
      <c r="K21">
        <v>6781.37</v>
      </c>
      <c r="L21">
        <v>4685.39</v>
      </c>
      <c r="M21" s="1">
        <v>18.29</v>
      </c>
      <c r="N21" s="1">
        <v>36.13</v>
      </c>
      <c r="O21">
        <v>791.5</v>
      </c>
      <c r="P21">
        <v>359</v>
      </c>
      <c r="Q21">
        <v>0.44</v>
      </c>
      <c r="R21">
        <v>0.34</v>
      </c>
      <c r="S21">
        <v>0.01</v>
      </c>
      <c r="T21">
        <v>0.01</v>
      </c>
      <c r="U21">
        <v>0.01</v>
      </c>
      <c r="V21">
        <v>0.01</v>
      </c>
    </row>
    <row r="22" spans="2:24" ht="12.75">
      <c r="B22" t="s">
        <v>22</v>
      </c>
      <c r="C22" s="1">
        <v>1459.8766000000005</v>
      </c>
      <c r="D22" s="1">
        <v>1108.6941068509439</v>
      </c>
      <c r="E22" s="1">
        <v>11122.252105263156</v>
      </c>
      <c r="F22" s="1">
        <v>8237.687072355213</v>
      </c>
      <c r="G22" s="1">
        <v>5978.666666666667</v>
      </c>
      <c r="H22" s="1">
        <v>3576.426905857142</v>
      </c>
      <c r="I22" s="1">
        <v>532383.7833333333</v>
      </c>
      <c r="J22">
        <v>30397.488221036052</v>
      </c>
      <c r="K22">
        <v>209285.49</v>
      </c>
      <c r="L22">
        <v>62593.81</v>
      </c>
      <c r="M22" s="4">
        <v>319.4432</v>
      </c>
      <c r="N22" s="1">
        <v>511.77</v>
      </c>
      <c r="O22">
        <v>182056.2</v>
      </c>
      <c r="P22">
        <v>22624.68</v>
      </c>
      <c r="Q22">
        <v>78.74</v>
      </c>
      <c r="R22">
        <v>50.56</v>
      </c>
      <c r="S22">
        <v>21.15</v>
      </c>
      <c r="T22">
        <v>39.22</v>
      </c>
      <c r="U22">
        <v>11</v>
      </c>
      <c r="V22">
        <v>14.5</v>
      </c>
      <c r="W22">
        <v>448840.7</v>
      </c>
      <c r="X22">
        <v>45881.2</v>
      </c>
    </row>
    <row r="23" spans="5:9" ht="12.75">
      <c r="E23" s="1"/>
      <c r="F23" s="1"/>
      <c r="G23" s="1"/>
      <c r="H23" s="1"/>
      <c r="I23" s="1"/>
    </row>
    <row r="24" spans="2:24" ht="12.75">
      <c r="B24" t="s">
        <v>53</v>
      </c>
      <c r="C24" s="4">
        <f aca="true" t="shared" si="0" ref="C24:N24">SUM(C8:C12)</f>
        <v>29.762257219134792</v>
      </c>
      <c r="D24" s="4">
        <f t="shared" si="0"/>
        <v>28.29849948627345</v>
      </c>
      <c r="E24" s="4">
        <f t="shared" si="0"/>
        <v>9210.578947368422</v>
      </c>
      <c r="F24" s="4">
        <f t="shared" si="0"/>
        <v>7337.315455030261</v>
      </c>
      <c r="G24">
        <f t="shared" si="0"/>
        <v>4700.950000000001</v>
      </c>
      <c r="H24" s="4">
        <f t="shared" si="0"/>
        <v>4067.2677178355693</v>
      </c>
      <c r="I24" s="1">
        <f t="shared" si="0"/>
        <v>505160.6666666666</v>
      </c>
      <c r="J24">
        <f t="shared" si="0"/>
        <v>63079.11336165861</v>
      </c>
      <c r="K24">
        <f t="shared" si="0"/>
        <v>10000.32</v>
      </c>
      <c r="L24">
        <f t="shared" si="0"/>
        <v>6533.16</v>
      </c>
      <c r="M24">
        <f t="shared" si="0"/>
        <v>3.78</v>
      </c>
      <c r="N24">
        <f t="shared" si="0"/>
        <v>5.21</v>
      </c>
      <c r="O24">
        <v>165794.5</v>
      </c>
      <c r="P24">
        <v>22602.62</v>
      </c>
      <c r="Q24">
        <v>57.49</v>
      </c>
      <c r="R24">
        <v>44.62</v>
      </c>
      <c r="S24">
        <v>19.7</v>
      </c>
      <c r="T24">
        <v>38.8</v>
      </c>
      <c r="U24">
        <v>10</v>
      </c>
      <c r="V24">
        <v>13.39</v>
      </c>
      <c r="W24">
        <v>391503.3</v>
      </c>
      <c r="X24">
        <v>35268.41</v>
      </c>
    </row>
    <row r="25" spans="2:24" ht="12.75">
      <c r="B25" t="s">
        <v>71</v>
      </c>
      <c r="C25" s="4">
        <f>(C24/$C22)*100</f>
        <v>2.0386830790448167</v>
      </c>
      <c r="D25" s="4">
        <f aca="true" t="shared" si="1" ref="D25:L25">(D24/D22)</f>
        <v>0.025524172367660997</v>
      </c>
      <c r="E25" s="4">
        <f>+(E24/E22)*100</f>
        <v>82.8121756295192</v>
      </c>
      <c r="F25" s="4">
        <f t="shared" si="1"/>
        <v>0.890700920122773</v>
      </c>
      <c r="G25" s="4">
        <f>+(G24/G22)*100</f>
        <v>78.62873550401429</v>
      </c>
      <c r="H25" s="4">
        <f t="shared" si="1"/>
        <v>1.1372433506678337</v>
      </c>
      <c r="I25" s="4">
        <f>+(I24/I22)*100</f>
        <v>94.88656162736237</v>
      </c>
      <c r="J25" s="4">
        <f t="shared" si="1"/>
        <v>2.0751422914609705</v>
      </c>
      <c r="K25" s="4">
        <f>+(K24/K22)*100</f>
        <v>4.77831501839903</v>
      </c>
      <c r="L25" s="4">
        <f t="shared" si="1"/>
        <v>0.10437389895262807</v>
      </c>
      <c r="M25" s="4">
        <f>+(M24/M22)*100</f>
        <v>1.1833089575862</v>
      </c>
      <c r="O25" s="4">
        <f>+(O24/O22)*100</f>
        <v>91.06775819774333</v>
      </c>
      <c r="P25">
        <v>5.67</v>
      </c>
      <c r="Q25" s="4">
        <f>+(Q24/Q22)*100</f>
        <v>73.01244602489206</v>
      </c>
      <c r="R25" s="4">
        <v>11.76</v>
      </c>
      <c r="S25" s="4">
        <f>+(S24/S22)*100</f>
        <v>93.14420803782507</v>
      </c>
      <c r="T25" s="4">
        <v>5.91</v>
      </c>
      <c r="U25" s="4">
        <f>+(U24/U22)*100</f>
        <v>90.9090909090909</v>
      </c>
      <c r="V25" s="4">
        <v>5.93</v>
      </c>
      <c r="W25" s="4">
        <f>+(W24/W22)*100</f>
        <v>87.22544546428165</v>
      </c>
      <c r="X25">
        <v>4.4</v>
      </c>
    </row>
    <row r="26" spans="2:24" ht="12.75">
      <c r="B26" t="s">
        <v>54</v>
      </c>
      <c r="C26" s="4">
        <f>(C22*0.0001)</f>
        <v>0.14598766000000005</v>
      </c>
      <c r="D26" s="4"/>
      <c r="E26" s="4">
        <f>(E22*0.0001)</f>
        <v>1.1122252105263157</v>
      </c>
      <c r="F26" s="4"/>
      <c r="G26" s="4">
        <f>(G22*0.0001)</f>
        <v>0.5978666666666668</v>
      </c>
      <c r="H26" s="4"/>
      <c r="I26" s="4">
        <f>(I22*0.0001)</f>
        <v>53.23837833333334</v>
      </c>
      <c r="J26" s="4"/>
      <c r="K26" s="4">
        <f>(K22*0.0001)</f>
        <v>20.928549</v>
      </c>
      <c r="L26" s="4"/>
      <c r="M26" s="4">
        <f>(M22*0.0001)</f>
        <v>0.03194432</v>
      </c>
      <c r="N26" s="4"/>
      <c r="O26" s="4">
        <f>(O22*0.0001)</f>
        <v>18.205620000000003</v>
      </c>
      <c r="P26" s="4"/>
      <c r="Q26" s="4">
        <f>(Q22*0.0001)</f>
        <v>0.007873999999999999</v>
      </c>
      <c r="R26" s="4"/>
      <c r="S26" s="4">
        <f>(S22*0.0001)</f>
        <v>0.002115</v>
      </c>
      <c r="T26" s="4"/>
      <c r="U26" s="4">
        <f>(U22*0.0001)</f>
        <v>0.0011</v>
      </c>
      <c r="V26" s="4"/>
      <c r="W26" s="4">
        <f>(W22*0.0001)</f>
        <v>44.88407</v>
      </c>
      <c r="X26" s="4"/>
    </row>
    <row r="27" spans="2:24" ht="12.75">
      <c r="B27" t="s">
        <v>55</v>
      </c>
      <c r="C27" s="4">
        <f>(C22*0.001)</f>
        <v>1.4598766000000005</v>
      </c>
      <c r="D27" s="4"/>
      <c r="E27" s="4">
        <f>(E22*0.001)</f>
        <v>11.122252105263156</v>
      </c>
      <c r="F27" s="4"/>
      <c r="G27" s="4">
        <f>(G22*0.001)</f>
        <v>5.978666666666667</v>
      </c>
      <c r="H27" s="4"/>
      <c r="I27" s="4">
        <f>(I22*0.001)</f>
        <v>532.3837833333333</v>
      </c>
      <c r="J27" s="4"/>
      <c r="K27" s="4">
        <f>(K22*0.001)</f>
        <v>209.28548999999998</v>
      </c>
      <c r="L27" s="4"/>
      <c r="M27" s="4">
        <f>(M22*0.001)</f>
        <v>0.3194432</v>
      </c>
      <c r="N27" s="4"/>
      <c r="O27" s="4">
        <f>(O22*0.001)</f>
        <v>182.05620000000002</v>
      </c>
      <c r="P27" s="4"/>
      <c r="Q27" s="4">
        <f>(Q22*0.001)</f>
        <v>0.07873999999999999</v>
      </c>
      <c r="R27" s="4"/>
      <c r="S27" s="4">
        <f>(S22*0.001)</f>
        <v>0.02115</v>
      </c>
      <c r="T27" s="4"/>
      <c r="U27" s="4">
        <f>(U22*0.001)</f>
        <v>0.011</v>
      </c>
      <c r="V27" s="4"/>
      <c r="W27" s="4">
        <f>(W22*0.001)</f>
        <v>448.8407</v>
      </c>
      <c r="X27" s="4"/>
    </row>
    <row r="29" spans="2:25" ht="12.75">
      <c r="B29" t="s">
        <v>56</v>
      </c>
      <c r="C29" s="5" t="s">
        <v>6</v>
      </c>
      <c r="D29" s="5" t="s">
        <v>7</v>
      </c>
      <c r="E29" s="5" t="s">
        <v>6</v>
      </c>
      <c r="F29" s="5" t="s">
        <v>7</v>
      </c>
      <c r="G29" s="5" t="s">
        <v>6</v>
      </c>
      <c r="H29" s="5" t="s">
        <v>7</v>
      </c>
      <c r="I29" s="5" t="s">
        <v>6</v>
      </c>
      <c r="J29" s="5" t="s">
        <v>7</v>
      </c>
      <c r="K29" s="5" t="s">
        <v>6</v>
      </c>
      <c r="L29" s="5" t="s">
        <v>7</v>
      </c>
      <c r="M29" s="5" t="s">
        <v>6</v>
      </c>
      <c r="N29" s="5" t="s">
        <v>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4" ht="12.75">
      <c r="B30" t="s">
        <v>23</v>
      </c>
      <c r="C30" s="1">
        <v>0.02737897764734562</v>
      </c>
      <c r="D30" s="1">
        <v>0.049772082331281456</v>
      </c>
      <c r="E30" s="1">
        <v>12.144098141518626</v>
      </c>
      <c r="F30" s="1">
        <v>5.02701095833813</v>
      </c>
      <c r="G30" s="1">
        <v>15.402681757359499</v>
      </c>
      <c r="H30" s="1">
        <v>8.786702355699767</v>
      </c>
      <c r="I30" s="1">
        <v>18.017466530533905</v>
      </c>
      <c r="J30" s="1">
        <v>2.140671262750967</v>
      </c>
      <c r="K30">
        <v>0.04</v>
      </c>
      <c r="L30">
        <v>0.08</v>
      </c>
      <c r="M30" s="1">
        <v>0.27</v>
      </c>
      <c r="N30" s="1">
        <v>0.57</v>
      </c>
      <c r="O30">
        <v>23.19</v>
      </c>
      <c r="P30">
        <v>8.34</v>
      </c>
      <c r="Q30">
        <v>8.72</v>
      </c>
      <c r="R30">
        <v>2.43</v>
      </c>
      <c r="S30">
        <v>25.03</v>
      </c>
      <c r="T30">
        <v>10.95</v>
      </c>
      <c r="U30">
        <v>24.99</v>
      </c>
      <c r="V30">
        <v>5.27</v>
      </c>
      <c r="W30">
        <v>20.6</v>
      </c>
      <c r="X30">
        <v>1.83</v>
      </c>
    </row>
    <row r="31" spans="2:24" ht="12.75">
      <c r="B31" t="s">
        <v>24</v>
      </c>
      <c r="C31" s="1">
        <v>1.7705500699652479</v>
      </c>
      <c r="D31" s="1">
        <v>1.450529840970809</v>
      </c>
      <c r="E31" s="1">
        <v>33.00688019435732</v>
      </c>
      <c r="F31" s="1">
        <v>3.442118445886581</v>
      </c>
      <c r="G31" s="1">
        <v>35.53969669937555</v>
      </c>
      <c r="H31" s="1">
        <v>14.88142228353145</v>
      </c>
      <c r="I31" s="1">
        <v>43.840787952807666</v>
      </c>
      <c r="J31" s="1">
        <v>3.8608047212505343</v>
      </c>
      <c r="K31">
        <v>0.44</v>
      </c>
      <c r="L31">
        <v>0.4</v>
      </c>
      <c r="M31" s="1">
        <v>0.68</v>
      </c>
      <c r="N31" s="1">
        <v>1.6</v>
      </c>
      <c r="O31">
        <v>43.89</v>
      </c>
      <c r="P31">
        <v>9.96</v>
      </c>
      <c r="Q31">
        <v>29.66</v>
      </c>
      <c r="R31">
        <v>6.77</v>
      </c>
      <c r="S31">
        <v>43.93</v>
      </c>
      <c r="T31">
        <v>5.44</v>
      </c>
      <c r="U31">
        <v>44.87</v>
      </c>
      <c r="V31">
        <v>5.47</v>
      </c>
      <c r="W31">
        <v>33.97</v>
      </c>
      <c r="X31">
        <v>10.57</v>
      </c>
    </row>
    <row r="32" spans="2:24" ht="12.75">
      <c r="B32" t="s">
        <v>25</v>
      </c>
      <c r="C32" s="1">
        <v>0.027103078892763328</v>
      </c>
      <c r="D32" s="1">
        <v>0.030165480258031067</v>
      </c>
      <c r="E32" s="1">
        <v>5.630379570443526</v>
      </c>
      <c r="F32" s="1">
        <v>0.918440518529984</v>
      </c>
      <c r="G32" s="1">
        <v>4.676767395182872</v>
      </c>
      <c r="H32" s="1">
        <v>1.2980093188956652</v>
      </c>
      <c r="I32" s="1">
        <v>5.842437586812398</v>
      </c>
      <c r="J32" s="1">
        <v>0.5907618018578861</v>
      </c>
      <c r="K32">
        <v>0.22</v>
      </c>
      <c r="L32">
        <v>0.17</v>
      </c>
      <c r="M32" s="1">
        <v>0.11</v>
      </c>
      <c r="N32" s="1">
        <v>0.25</v>
      </c>
      <c r="O32">
        <v>5.83</v>
      </c>
      <c r="P32">
        <v>2.25</v>
      </c>
      <c r="Q32">
        <v>4.94</v>
      </c>
      <c r="R32">
        <v>1.1</v>
      </c>
      <c r="S32">
        <v>5</v>
      </c>
      <c r="T32">
        <v>1.49</v>
      </c>
      <c r="U32">
        <v>5.1</v>
      </c>
      <c r="V32">
        <v>1.21</v>
      </c>
      <c r="W32">
        <v>3.33</v>
      </c>
      <c r="X32">
        <v>1.54</v>
      </c>
    </row>
    <row r="33" spans="2:24" ht="12.75">
      <c r="B33" t="s">
        <v>26</v>
      </c>
      <c r="C33" s="1">
        <v>0.2848504229914948</v>
      </c>
      <c r="D33" s="1">
        <v>0.27128758556791455</v>
      </c>
      <c r="E33" s="1">
        <v>24.019651543047445</v>
      </c>
      <c r="F33" s="1">
        <v>4.261589134135124</v>
      </c>
      <c r="G33" s="1">
        <v>17.742250223015162</v>
      </c>
      <c r="H33" s="1">
        <v>4.259582379968275</v>
      </c>
      <c r="I33" s="1">
        <v>22.16990666369398</v>
      </c>
      <c r="J33" s="1">
        <v>3.401781714264408</v>
      </c>
      <c r="K33">
        <v>1.88</v>
      </c>
      <c r="L33">
        <v>1.1</v>
      </c>
      <c r="M33" s="1">
        <v>0.94</v>
      </c>
      <c r="N33" s="1">
        <v>1.55</v>
      </c>
      <c r="O33">
        <v>14.53</v>
      </c>
      <c r="P33">
        <v>8.79</v>
      </c>
      <c r="Q33">
        <v>22.92</v>
      </c>
      <c r="R33">
        <v>4.67</v>
      </c>
      <c r="S33">
        <v>16.67</v>
      </c>
      <c r="T33">
        <v>5.46</v>
      </c>
      <c r="U33">
        <v>14.22</v>
      </c>
      <c r="V33">
        <v>4.43</v>
      </c>
      <c r="W33">
        <v>24.61</v>
      </c>
      <c r="X33">
        <v>7.15</v>
      </c>
    </row>
    <row r="34" spans="2:24" ht="12.75">
      <c r="B34" t="s">
        <v>27</v>
      </c>
      <c r="C34" s="1">
        <v>0.557666290606099</v>
      </c>
      <c r="D34" s="1">
        <v>0.5618820488411586</v>
      </c>
      <c r="E34" s="1">
        <v>6.134091650225304</v>
      </c>
      <c r="F34" s="1">
        <v>1.3893627461314855</v>
      </c>
      <c r="G34" s="1">
        <v>5.2673394290811775</v>
      </c>
      <c r="H34" s="1">
        <v>2.5691727243635456</v>
      </c>
      <c r="I34" s="1">
        <v>5.106147066495995</v>
      </c>
      <c r="J34" s="1">
        <v>1.2732734205727076</v>
      </c>
      <c r="K34">
        <v>2.65</v>
      </c>
      <c r="L34">
        <v>1.65</v>
      </c>
      <c r="M34" s="1">
        <v>2.79</v>
      </c>
      <c r="N34" s="1">
        <v>3.94</v>
      </c>
      <c r="O34">
        <v>3.62</v>
      </c>
      <c r="P34">
        <v>3.28</v>
      </c>
      <c r="Q34">
        <v>6.79</v>
      </c>
      <c r="R34">
        <v>1.43</v>
      </c>
      <c r="S34">
        <v>2.53</v>
      </c>
      <c r="T34">
        <v>1.46</v>
      </c>
      <c r="U34">
        <v>1.74</v>
      </c>
      <c r="V34">
        <v>1.47</v>
      </c>
      <c r="W34">
        <v>4.72</v>
      </c>
      <c r="X34">
        <v>0.99</v>
      </c>
    </row>
    <row r="35" spans="2:24" ht="12.75">
      <c r="B35" t="s">
        <v>28</v>
      </c>
      <c r="C35" s="1">
        <v>0.09947455374859573</v>
      </c>
      <c r="D35" s="1">
        <v>0.09575791211421207</v>
      </c>
      <c r="E35" s="1">
        <v>1.5565848155572182</v>
      </c>
      <c r="F35" s="1">
        <v>0.43412822238899035</v>
      </c>
      <c r="G35" s="1">
        <v>0.5644235057983943</v>
      </c>
      <c r="H35" s="1">
        <v>0.8658969485195174</v>
      </c>
      <c r="I35" s="1">
        <v>0.4745884958782762</v>
      </c>
      <c r="J35" s="1">
        <v>0.35299664977415857</v>
      </c>
      <c r="K35">
        <v>0.14</v>
      </c>
      <c r="L35">
        <v>0.73</v>
      </c>
      <c r="M35" s="1">
        <v>0.26</v>
      </c>
      <c r="N35" s="1">
        <v>0.29</v>
      </c>
      <c r="O35">
        <v>0.62</v>
      </c>
      <c r="P35">
        <v>0.68</v>
      </c>
      <c r="Q35">
        <v>1.76</v>
      </c>
      <c r="R35">
        <v>0.57</v>
      </c>
      <c r="S35">
        <v>2.53</v>
      </c>
      <c r="T35">
        <v>5.95</v>
      </c>
      <c r="U35">
        <v>5.47</v>
      </c>
      <c r="V35">
        <v>6.27</v>
      </c>
      <c r="W35">
        <v>1.8</v>
      </c>
      <c r="X35">
        <v>1.06</v>
      </c>
    </row>
    <row r="36" spans="2:24" ht="12.75">
      <c r="B36" t="s">
        <v>29</v>
      </c>
      <c r="C36" s="1">
        <v>2.7572916196954025</v>
      </c>
      <c r="D36" s="1">
        <v>2.2235844042781143</v>
      </c>
      <c r="E36" s="1">
        <v>5.555053302294216</v>
      </c>
      <c r="F36" s="1">
        <v>1.2767241024962757</v>
      </c>
      <c r="G36" s="1">
        <v>6.408898305084746</v>
      </c>
      <c r="H36" s="1">
        <v>4.400903858795926</v>
      </c>
      <c r="I36" s="1">
        <v>3.5788201190580424</v>
      </c>
      <c r="J36" s="1">
        <v>2.2578957802043353</v>
      </c>
      <c r="K36">
        <v>15.56</v>
      </c>
      <c r="L36">
        <v>4.92</v>
      </c>
      <c r="M36" s="1">
        <v>6.49</v>
      </c>
      <c r="N36" s="1">
        <v>4.98</v>
      </c>
      <c r="O36">
        <v>2.43</v>
      </c>
      <c r="P36">
        <v>2.82</v>
      </c>
      <c r="Q36">
        <v>7.04</v>
      </c>
      <c r="R36">
        <v>2.1</v>
      </c>
      <c r="S36">
        <v>1.61</v>
      </c>
      <c r="T36">
        <v>1.36</v>
      </c>
      <c r="U36">
        <v>1.38</v>
      </c>
      <c r="V36">
        <v>1.76</v>
      </c>
      <c r="W36">
        <v>4.81</v>
      </c>
      <c r="X36">
        <v>1.36</v>
      </c>
    </row>
    <row r="37" spans="2:24" ht="12.75">
      <c r="B37" t="s">
        <v>30</v>
      </c>
      <c r="C37" s="1">
        <v>0.9194104976174826</v>
      </c>
      <c r="D37" s="1">
        <v>0.6035416828430283</v>
      </c>
      <c r="E37" s="1">
        <v>0.8383508981185847</v>
      </c>
      <c r="F37" s="1">
        <v>0.24585785381096248</v>
      </c>
      <c r="G37" s="1">
        <v>1.0895684656556646</v>
      </c>
      <c r="H37" s="1">
        <v>0.9409181119356896</v>
      </c>
      <c r="I37" s="1">
        <v>0.08493745950676539</v>
      </c>
      <c r="J37" s="1">
        <v>0.06862168530387654</v>
      </c>
      <c r="K37">
        <v>3</v>
      </c>
      <c r="L37">
        <v>1.65</v>
      </c>
      <c r="M37" s="1">
        <v>2.11</v>
      </c>
      <c r="N37" s="1">
        <v>1.28</v>
      </c>
      <c r="O37">
        <v>0.35</v>
      </c>
      <c r="P37">
        <v>0.24</v>
      </c>
      <c r="Q37">
        <v>1.12</v>
      </c>
      <c r="R37">
        <v>0.38</v>
      </c>
      <c r="S37">
        <v>0.25</v>
      </c>
      <c r="T37">
        <v>0.22</v>
      </c>
      <c r="U37">
        <v>0.18</v>
      </c>
      <c r="V37">
        <v>0.22</v>
      </c>
      <c r="W37">
        <v>0.47</v>
      </c>
      <c r="X37">
        <v>0.15</v>
      </c>
    </row>
    <row r="38" spans="2:24" ht="12.75">
      <c r="B38" t="s">
        <v>31</v>
      </c>
      <c r="C38" s="1">
        <v>12.316972923593351</v>
      </c>
      <c r="D38" s="1">
        <v>6.51014356714257</v>
      </c>
      <c r="E38" s="1">
        <v>4.851865265904269</v>
      </c>
      <c r="F38" s="1">
        <v>1.8700316213856212</v>
      </c>
      <c r="G38" s="1">
        <v>5.890388046387154</v>
      </c>
      <c r="H38" s="1">
        <v>6.108297826531813</v>
      </c>
      <c r="I38" s="1">
        <v>0.39518589284595723</v>
      </c>
      <c r="J38" s="1">
        <v>0.1965896511343845</v>
      </c>
      <c r="K38">
        <v>26.04</v>
      </c>
      <c r="L38">
        <v>6.32</v>
      </c>
      <c r="M38" s="1">
        <v>22.65</v>
      </c>
      <c r="N38" s="1">
        <v>7.99</v>
      </c>
      <c r="O38">
        <v>2.85</v>
      </c>
      <c r="P38">
        <v>1.53</v>
      </c>
      <c r="Q38">
        <v>6.87</v>
      </c>
      <c r="R38">
        <v>3.72</v>
      </c>
      <c r="S38">
        <v>1.15</v>
      </c>
      <c r="T38">
        <v>1.37</v>
      </c>
      <c r="U38">
        <v>1.03</v>
      </c>
      <c r="V38">
        <v>1.87</v>
      </c>
      <c r="W38">
        <v>1.63</v>
      </c>
      <c r="X38">
        <v>1.03</v>
      </c>
    </row>
    <row r="39" spans="2:24" ht="12.75">
      <c r="B39" t="s">
        <v>32</v>
      </c>
      <c r="C39" s="1">
        <v>4.185451609297177</v>
      </c>
      <c r="D39" s="1">
        <v>1.3791060993130866</v>
      </c>
      <c r="E39" s="1">
        <v>0.9120318527106367</v>
      </c>
      <c r="F39" s="1">
        <v>0.35107060346042196</v>
      </c>
      <c r="G39" s="1">
        <v>1.125808429973238</v>
      </c>
      <c r="H39" s="1">
        <v>1.4031073785129373</v>
      </c>
      <c r="I39" s="1">
        <v>0.15594604975401147</v>
      </c>
      <c r="J39" s="1">
        <v>0.10988839110476319</v>
      </c>
      <c r="K39">
        <v>4.44</v>
      </c>
      <c r="L39">
        <v>2.09</v>
      </c>
      <c r="M39" s="1">
        <v>6.1</v>
      </c>
      <c r="N39" s="1">
        <v>1.83</v>
      </c>
      <c r="O39">
        <v>0.43</v>
      </c>
      <c r="P39">
        <v>0.18</v>
      </c>
      <c r="Q39">
        <v>1.46</v>
      </c>
      <c r="R39">
        <v>0.82</v>
      </c>
      <c r="S39">
        <v>0.21</v>
      </c>
      <c r="T39">
        <v>0.25</v>
      </c>
      <c r="U39">
        <v>0.17</v>
      </c>
      <c r="V39">
        <v>0.23</v>
      </c>
      <c r="W39">
        <v>0.82</v>
      </c>
      <c r="X39">
        <v>0.38</v>
      </c>
    </row>
    <row r="40" spans="2:24" ht="12.75">
      <c r="B40" t="s">
        <v>33</v>
      </c>
      <c r="C40" s="1">
        <v>20.767831727294748</v>
      </c>
      <c r="D40" s="1">
        <v>2.746871802357555</v>
      </c>
      <c r="E40" s="1">
        <v>2.5178903890631283</v>
      </c>
      <c r="F40" s="1">
        <v>0.9228848359317093</v>
      </c>
      <c r="G40" s="1">
        <v>3.0010871989295267</v>
      </c>
      <c r="H40" s="1">
        <v>4.160382085640876</v>
      </c>
      <c r="I40" s="1">
        <v>0.15771036585659456</v>
      </c>
      <c r="J40" s="1">
        <v>0.0966715165237311</v>
      </c>
      <c r="K40">
        <v>18.96</v>
      </c>
      <c r="L40">
        <v>3.92</v>
      </c>
      <c r="M40" s="1">
        <v>22.34</v>
      </c>
      <c r="N40" s="1">
        <v>3.96</v>
      </c>
      <c r="O40">
        <v>0.66</v>
      </c>
      <c r="P40">
        <v>0.46</v>
      </c>
      <c r="Q40">
        <v>4.02</v>
      </c>
      <c r="R40">
        <v>2.62</v>
      </c>
      <c r="S40">
        <v>0.51</v>
      </c>
      <c r="T40">
        <v>0.79</v>
      </c>
      <c r="U40">
        <v>0.42</v>
      </c>
      <c r="V40">
        <v>0.7</v>
      </c>
      <c r="W40">
        <v>1.2</v>
      </c>
      <c r="X40">
        <v>0.76</v>
      </c>
    </row>
    <row r="41" spans="2:24" ht="12.75">
      <c r="B41" t="s">
        <v>34</v>
      </c>
      <c r="C41" s="1">
        <v>4.197731462453662</v>
      </c>
      <c r="D41" s="1">
        <v>1.2425627646923687</v>
      </c>
      <c r="E41" s="1">
        <v>0.3515140262096434</v>
      </c>
      <c r="F41" s="1">
        <v>0.11881908952903171</v>
      </c>
      <c r="G41" s="1">
        <v>0.4300150535236395</v>
      </c>
      <c r="H41" s="1">
        <v>0.602269023362331</v>
      </c>
      <c r="I41" s="1">
        <v>0.15132574499010562</v>
      </c>
      <c r="J41" s="1">
        <v>0.22060394773591177</v>
      </c>
      <c r="K41">
        <v>2.54</v>
      </c>
      <c r="L41">
        <v>1.35</v>
      </c>
      <c r="M41" s="1">
        <v>3.34</v>
      </c>
      <c r="N41" s="1">
        <v>1.21</v>
      </c>
      <c r="O41">
        <v>0.75</v>
      </c>
      <c r="P41" s="1">
        <v>0.3</v>
      </c>
      <c r="Q41">
        <v>0.57</v>
      </c>
      <c r="R41">
        <v>0.39</v>
      </c>
      <c r="S41">
        <v>0.06</v>
      </c>
      <c r="T41">
        <v>0.17</v>
      </c>
      <c r="U41">
        <v>0.06</v>
      </c>
      <c r="V41">
        <v>0.11</v>
      </c>
      <c r="W41">
        <v>0.91</v>
      </c>
      <c r="X41">
        <v>0.42</v>
      </c>
    </row>
    <row r="42" spans="2:24" ht="12.75">
      <c r="B42" t="s">
        <v>35</v>
      </c>
      <c r="C42" s="1">
        <v>42.98787042850805</v>
      </c>
      <c r="D42" s="1">
        <v>7.5787308372477105</v>
      </c>
      <c r="E42" s="1">
        <v>2.204110270067575</v>
      </c>
      <c r="F42" s="1">
        <v>0.7389466802955309</v>
      </c>
      <c r="G42" s="1">
        <v>2.519235057983943</v>
      </c>
      <c r="H42" s="1">
        <v>3.422125418209035</v>
      </c>
      <c r="I42" s="1">
        <v>0.02374332659019548</v>
      </c>
      <c r="J42" s="1">
        <v>0.031524244563113105</v>
      </c>
      <c r="K42">
        <v>20.92</v>
      </c>
      <c r="L42">
        <v>9.29</v>
      </c>
      <c r="M42" s="1">
        <v>27.7</v>
      </c>
      <c r="N42" s="1">
        <v>11.21</v>
      </c>
      <c r="O42">
        <v>0.42</v>
      </c>
      <c r="P42">
        <v>0.25</v>
      </c>
      <c r="Q42">
        <v>3.57</v>
      </c>
      <c r="R42">
        <v>2.61</v>
      </c>
      <c r="S42">
        <v>0.45</v>
      </c>
      <c r="T42">
        <v>1.14</v>
      </c>
      <c r="U42">
        <v>0.32</v>
      </c>
      <c r="V42">
        <v>0.47</v>
      </c>
      <c r="W42">
        <v>1.13</v>
      </c>
      <c r="X42">
        <v>0.59</v>
      </c>
    </row>
    <row r="43" spans="2:22" ht="12.75">
      <c r="B43" t="s">
        <v>36</v>
      </c>
      <c r="C43" s="1">
        <v>9.100887695582358</v>
      </c>
      <c r="D43" s="1">
        <v>4.6589891001586405</v>
      </c>
      <c r="E43" s="1">
        <v>0.2774980804825049</v>
      </c>
      <c r="F43" s="1">
        <v>0.09698163770823118</v>
      </c>
      <c r="G43" s="1">
        <v>0.34184043264942016</v>
      </c>
      <c r="H43" s="1">
        <v>0.5418015049240427</v>
      </c>
      <c r="I43" s="1">
        <v>0.0009967451761051973</v>
      </c>
      <c r="J43" s="1">
        <v>0.00025475071495564865</v>
      </c>
      <c r="K43">
        <v>3.17</v>
      </c>
      <c r="L43">
        <v>1.43</v>
      </c>
      <c r="M43" s="1">
        <v>4.19</v>
      </c>
      <c r="N43" s="1">
        <v>2.03</v>
      </c>
      <c r="O43">
        <v>0.43</v>
      </c>
      <c r="P43">
        <v>0.22</v>
      </c>
      <c r="Q43">
        <v>0.56</v>
      </c>
      <c r="R43">
        <v>0.39</v>
      </c>
      <c r="S43">
        <v>0.07</v>
      </c>
      <c r="T43">
        <v>0.16</v>
      </c>
      <c r="U43">
        <v>0.05</v>
      </c>
      <c r="V43">
        <v>0.11</v>
      </c>
    </row>
    <row r="44" spans="2:24" ht="12.75">
      <c r="B44" t="s">
        <v>72</v>
      </c>
      <c r="C44" s="3">
        <v>2.67</v>
      </c>
      <c r="D44" s="2">
        <v>1.83</v>
      </c>
      <c r="E44" s="2">
        <v>80.93</v>
      </c>
      <c r="F44" s="2">
        <v>8.68</v>
      </c>
      <c r="G44" s="2">
        <v>78.63</v>
      </c>
      <c r="H44" s="2">
        <v>11.24</v>
      </c>
      <c r="I44" s="2">
        <v>94.98</v>
      </c>
      <c r="J44" s="2">
        <v>3.04</v>
      </c>
      <c r="K44">
        <v>5.23</v>
      </c>
      <c r="L44">
        <v>3.08</v>
      </c>
      <c r="M44" s="2"/>
      <c r="N44" s="2"/>
      <c r="O44">
        <v>91.06</v>
      </c>
      <c r="P44">
        <v>5.67</v>
      </c>
      <c r="Q44">
        <v>73.03</v>
      </c>
      <c r="R44">
        <v>11.76</v>
      </c>
      <c r="S44">
        <v>93.16</v>
      </c>
      <c r="T44">
        <v>5.91</v>
      </c>
      <c r="U44">
        <v>90.92</v>
      </c>
      <c r="V44">
        <v>5.93</v>
      </c>
      <c r="W44">
        <v>87.23</v>
      </c>
      <c r="X44">
        <v>4.4</v>
      </c>
    </row>
    <row r="46" spans="2:12" ht="12.75">
      <c r="B46" t="s">
        <v>57</v>
      </c>
      <c r="L46" t="s">
        <v>58</v>
      </c>
    </row>
    <row r="47" spans="2:9" ht="12.75">
      <c r="B47" t="s">
        <v>74</v>
      </c>
      <c r="F47" s="1"/>
      <c r="G47" s="1"/>
      <c r="H47" s="1"/>
      <c r="I47" s="1"/>
    </row>
    <row r="48" spans="2:12" ht="12.75">
      <c r="B48" t="s">
        <v>59</v>
      </c>
      <c r="F48" s="1"/>
      <c r="G48" s="1"/>
      <c r="H48" s="1"/>
      <c r="I48" s="1"/>
      <c r="L48" t="s">
        <v>60</v>
      </c>
    </row>
    <row r="49" spans="2:12" ht="12.75">
      <c r="B49" t="s">
        <v>61</v>
      </c>
      <c r="F49" s="1"/>
      <c r="G49" s="1"/>
      <c r="H49" s="1"/>
      <c r="I49" s="1"/>
      <c r="L49" t="s">
        <v>62</v>
      </c>
    </row>
    <row r="50" spans="2:12" ht="12.75">
      <c r="B50" t="s">
        <v>63</v>
      </c>
      <c r="F50" s="1"/>
      <c r="G50" s="1"/>
      <c r="H50" s="1"/>
      <c r="I50" s="1"/>
      <c r="L50" t="s">
        <v>64</v>
      </c>
    </row>
    <row r="51" spans="2:12" ht="12.75">
      <c r="B51" t="s">
        <v>75</v>
      </c>
      <c r="F51" s="1"/>
      <c r="G51" s="1"/>
      <c r="H51" s="1"/>
      <c r="I51" s="1"/>
      <c r="L51" t="s">
        <v>65</v>
      </c>
    </row>
    <row r="52" spans="2:9" ht="12.75">
      <c r="B52" t="s">
        <v>66</v>
      </c>
      <c r="F52" s="1"/>
      <c r="G52" s="1"/>
      <c r="H52" s="1"/>
      <c r="I52" s="1"/>
    </row>
    <row r="53" ht="12.75">
      <c r="B53" t="s">
        <v>76</v>
      </c>
    </row>
    <row r="54" spans="2:9" ht="12.75">
      <c r="B54" t="s">
        <v>67</v>
      </c>
      <c r="F54" s="1"/>
      <c r="G54" s="1"/>
      <c r="H54" s="1"/>
      <c r="I54" s="1"/>
    </row>
    <row r="55" spans="2:9" ht="12.75">
      <c r="B55" t="s">
        <v>68</v>
      </c>
      <c r="F55" s="1"/>
      <c r="G55" s="1"/>
      <c r="H55" s="1"/>
      <c r="I55" s="1"/>
    </row>
    <row r="56" spans="2:9" ht="12.75">
      <c r="B56" t="s">
        <v>69</v>
      </c>
      <c r="F56" s="1"/>
      <c r="G56" s="1"/>
      <c r="H56" s="1"/>
      <c r="I56" s="1"/>
    </row>
    <row r="57" spans="2:15" ht="12.75">
      <c r="B57" t="s">
        <v>70</v>
      </c>
      <c r="D57" s="1"/>
      <c r="E57" s="1"/>
      <c r="F57" s="1"/>
      <c r="G57" s="1"/>
      <c r="H57" s="1"/>
      <c r="I57" s="1"/>
      <c r="J57" s="1"/>
      <c r="K57" s="1"/>
      <c r="N57" s="1"/>
      <c r="O57" s="1"/>
    </row>
    <row r="58" spans="4:15" ht="12.75">
      <c r="D58" s="1"/>
      <c r="E58" s="1"/>
      <c r="F58" s="1"/>
      <c r="G58" s="1"/>
      <c r="H58" s="1"/>
      <c r="I58" s="1"/>
      <c r="J58" s="1"/>
      <c r="K58" s="1"/>
      <c r="N58" s="1"/>
      <c r="O58" s="1"/>
    </row>
    <row r="59" spans="4:15" ht="12.75">
      <c r="D59" s="1"/>
      <c r="E59" s="1"/>
      <c r="F59" s="1"/>
      <c r="G59" s="1"/>
      <c r="H59" s="1"/>
      <c r="I59" s="1"/>
      <c r="J59" s="1"/>
      <c r="K59" s="1"/>
      <c r="N59" s="1"/>
      <c r="O59" s="1"/>
    </row>
    <row r="60" spans="4:15" ht="12.75">
      <c r="D60" s="1"/>
      <c r="E60" s="1"/>
      <c r="F60" s="1"/>
      <c r="G60" s="1"/>
      <c r="H60" s="1"/>
      <c r="I60" s="1"/>
      <c r="J60" s="1"/>
      <c r="K60" s="1"/>
      <c r="N60" s="1"/>
      <c r="O60" s="1"/>
    </row>
    <row r="61" spans="4:15" ht="12.75">
      <c r="D61" s="1"/>
      <c r="E61" s="1"/>
      <c r="F61" s="1"/>
      <c r="G61" s="1"/>
      <c r="H61" s="1"/>
      <c r="I61" s="1"/>
      <c r="J61" s="1"/>
      <c r="K61" s="1"/>
      <c r="N61" s="1"/>
      <c r="O61" s="1"/>
    </row>
    <row r="62" spans="4:15" ht="12.75">
      <c r="D62" s="1"/>
      <c r="E62" s="1"/>
      <c r="F62" s="1"/>
      <c r="G62" s="1"/>
      <c r="H62" s="1"/>
      <c r="I62" s="1"/>
      <c r="J62" s="1"/>
      <c r="K62" s="1"/>
      <c r="N62" s="1"/>
      <c r="O62" s="1"/>
    </row>
    <row r="63" spans="4:15" ht="12.75">
      <c r="D63" s="1"/>
      <c r="E63" s="1"/>
      <c r="F63" s="1"/>
      <c r="G63" s="1"/>
      <c r="H63" s="1"/>
      <c r="I63" s="1"/>
      <c r="J63" s="1"/>
      <c r="K63" s="1"/>
      <c r="N63" s="1"/>
      <c r="O63" s="1"/>
    </row>
    <row r="64" spans="4:15" ht="12.75">
      <c r="D64" s="1"/>
      <c r="E64" s="1"/>
      <c r="F64" s="1"/>
      <c r="G64" s="1"/>
      <c r="H64" s="1"/>
      <c r="I64" s="1"/>
      <c r="J64" s="1"/>
      <c r="K64" s="1"/>
      <c r="N64" s="1"/>
      <c r="O64" s="1"/>
    </row>
    <row r="65" spans="4:15" ht="12.75">
      <c r="D65" s="1"/>
      <c r="E65" s="1"/>
      <c r="F65" s="1"/>
      <c r="G65" s="1"/>
      <c r="H65" s="1"/>
      <c r="I65" s="1"/>
      <c r="J65" s="1"/>
      <c r="K65" s="1"/>
      <c r="N65" s="1"/>
      <c r="O65" s="1"/>
    </row>
    <row r="66" spans="4:15" ht="12.75">
      <c r="D66" s="1"/>
      <c r="E66" s="1"/>
      <c r="F66" s="1"/>
      <c r="G66" s="1"/>
      <c r="H66" s="1"/>
      <c r="I66" s="1"/>
      <c r="J66" s="1"/>
      <c r="K66" s="1"/>
      <c r="N66" s="1"/>
      <c r="O66" s="1"/>
    </row>
    <row r="67" spans="4:15" ht="12.75">
      <c r="D67" s="1"/>
      <c r="E67" s="1"/>
      <c r="F67" s="1"/>
      <c r="G67" s="1"/>
      <c r="H67" s="1"/>
      <c r="I67" s="1"/>
      <c r="J67" s="1"/>
      <c r="K67" s="1"/>
      <c r="N67" s="1"/>
      <c r="O67" s="1"/>
    </row>
    <row r="68" spans="4:15" ht="12.75">
      <c r="D68" s="1"/>
      <c r="E68" s="1"/>
      <c r="F68" s="1"/>
      <c r="G68" s="1"/>
      <c r="H68" s="1"/>
      <c r="I68" s="1"/>
      <c r="J68" s="1"/>
      <c r="K68" s="1"/>
      <c r="N68" s="1"/>
      <c r="O68" s="1"/>
    </row>
    <row r="69" spans="4:15" ht="12.75">
      <c r="D69" s="1"/>
      <c r="E69" s="1"/>
      <c r="F69" s="1"/>
      <c r="G69" s="1"/>
      <c r="H69" s="1"/>
      <c r="I69" s="1"/>
      <c r="J69" s="1"/>
      <c r="K69" s="1"/>
      <c r="N69" s="1"/>
      <c r="O69" s="1"/>
    </row>
    <row r="70" spans="4:15" ht="12.75">
      <c r="D70" s="1"/>
      <c r="E70" s="1"/>
      <c r="F70" s="1"/>
      <c r="G70" s="1"/>
      <c r="H70" s="1"/>
      <c r="I70" s="1"/>
      <c r="J70" s="1"/>
      <c r="K70" s="1"/>
      <c r="N70" s="1"/>
      <c r="O70" s="1"/>
    </row>
  </sheetData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and Tommie</cp:lastModifiedBy>
  <cp:lastPrinted>2010-04-03T22:35:41Z</cp:lastPrinted>
  <dcterms:created xsi:type="dcterms:W3CDTF">2010-04-03T22:20:13Z</dcterms:created>
  <dcterms:modified xsi:type="dcterms:W3CDTF">2010-07-09T19:25:24Z</dcterms:modified>
  <cp:category/>
  <cp:version/>
  <cp:contentType/>
  <cp:contentStatus/>
</cp:coreProperties>
</file>